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roposta" sheetId="1" state="visible" r:id="rId2"/>
    <sheet name="Orçamento Sintético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<sst xmlns="http://schemas.openxmlformats.org/spreadsheetml/2006/main" count="561" uniqueCount="259">
  <si>
    <t xml:space="preserve">PAPEL TIMBRADO DA EMPRESA</t>
  </si>
  <si>
    <t xml:space="preserve">ANEXO IV – MODELO DE PROPOSTA</t>
  </si>
  <si>
    <t xml:space="preserve">À,</t>
  </si>
  <si>
    <t xml:space="preserve">Superintendência Regional Sul do INSS</t>
  </si>
  <si>
    <t xml:space="preserve">1 – Apresentamos nossa proposta para execução do objeto do Pregão Eletrônico nº 13/2025, Processo 35014.021155/2025-71, UASG 510181, conforme discriminado no Edital, no valor global de R$ ............ (....................), esclarecendo que o valor ofertado guarda conformidade com a proposta efetuada via sistema.</t>
  </si>
  <si>
    <t xml:space="preserve">2 – Declaramos que em nossos preços estão incluídos todos os custos diretos e indiretos para perfeita execução dos serviços, bem como a responsabilidade civil por quaisquer danos causados ao INSS ou a terceiros ou dispêndios resultantes de impostos, taxas, regulamentos e posturas municipais, estaduais e federais.</t>
  </si>
  <si>
    <t xml:space="preserve">3 –São anexos a esta proposta as planilhas com o cálculo dos BDIs e a planilha de custos e formação de preços.</t>
  </si>
  <si>
    <t xml:space="preserve">4 –Na execução dos serviços, observaremos rigorosamente as especificações das normas técnicas brasileiras ou qualquer outra norma que garanta a qualidade igual ou superior, bem como as recomendações e instruções da fiscalização do INSS, assumindo, desde já, a integral responsabilidade pela perfeita realização dos trabalhos, em conformidade com as especificações técnicas.</t>
  </si>
  <si>
    <t xml:space="preserve">5 –Informamos que o prazo de validade de nossa proposta é de 60 (sessenta) dias corridos, a contar da data de abertura da licitação.</t>
  </si>
  <si>
    <t xml:space="preserve">6 –Informamos, ainda, nossos dados:</t>
  </si>
  <si>
    <t xml:space="preserve">EMPRESA:</t>
  </si>
  <si>
    <t xml:space="preserve">CNPJ:</t>
  </si>
  <si>
    <t xml:space="preserve">ENDEREÇO COMPLETO:</t>
  </si>
  <si>
    <t xml:space="preserve">TELEFONE:</t>
  </si>
  <si>
    <t xml:space="preserve">E-MAIL:</t>
  </si>
  <si>
    <t xml:space="preserve">NOME FANTASIA:</t>
  </si>
  <si>
    <t xml:space="preserve">NOME DO REPRESENTANTE LEGAL PARA ASSINATURA DO CONTRATO:</t>
  </si>
  <si>
    <t xml:space="preserve">RG REPRESENTANTE LEGAL:</t>
  </si>
  <si>
    <t xml:space="preserve">CPF DO REPRESENTANTE LEGAL:</t>
  </si>
  <si>
    <t xml:space="preserve">DADOS PARA PAGAMENTO:</t>
  </si>
  <si>
    <t xml:space="preserve">BANCO:</t>
  </si>
  <si>
    <t xml:space="preserve">AGENCIA:</t>
  </si>
  <si>
    <t xml:space="preserve">CONTA CORRENTE:</t>
  </si>
  <si>
    <t xml:space="preserve">7 –Comprometemo-nos a executar os serviços pelo preço proposto e informamos os dados do responsável técnico pela execução contratual como segue:</t>
  </si>
  <si>
    <t xml:space="preserve">–NOME:</t>
  </si>
  <si>
    <t xml:space="preserve">–QUALIFICAÇÃO:</t>
  </si>
  <si>
    <t xml:space="preserve">–CPF:</t>
  </si>
  <si>
    <t xml:space="preserve">–REGISTRO NO CREA:</t>
  </si>
  <si>
    <t xml:space="preserve">Local e data.</t>
  </si>
  <si>
    <t xml:space="preserve">___________________________________________________</t>
  </si>
  <si>
    <t xml:space="preserve">NOME E ASSINATURA DO REPRESENTANTE LEGAL</t>
  </si>
  <si>
    <t xml:space="preserve">Obra</t>
  </si>
  <si>
    <t xml:space="preserve">Bancos</t>
  </si>
  <si>
    <t xml:space="preserve">B.D.I.</t>
  </si>
  <si>
    <t xml:space="preserve">Encargos Sociais</t>
  </si>
  <si>
    <t xml:space="preserve">Orçamento PPCI APS CAÇADOR/SC  desonerado_2 itens</t>
  </si>
  <si>
    <t xml:space="preserve">SINAPI - 01/2025 - Santa Catarina
SICRO3 - 10/2024 - Santa Catarina
ORSE - 12/2024 - Sergipe
CPOS/CDHU - 01/2025 - São Paulo
DERPR - 10/2024 - Paraná
</t>
  </si>
  <si>
    <t xml:space="preserve">27,2%</t>
  </si>
  <si>
    <t xml:space="preserve">Desonerado: 0,00%</t>
  </si>
  <si>
    <t xml:space="preserve">Orçamento Sintético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</si>
  <si>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</si>
  <si>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</si>
  <si>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</si>
  <si>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</si>
  <si>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</si>
  <si>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</si>
  <si>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</si>
  <si>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Valor Unit com BDI</t>
  </si>
  <si>
    <t xml:space="preserve">Total</t>
  </si>
  <si>
    <t xml:space="preserve">Peso (%)</t>
  </si>
  <si>
    <t xml:space="preserve"> 1 </t>
  </si>
  <si>
    <t xml:space="preserve">INSTALAÇÃO DE SISTEMA DE PREVENÇÃO E COMBATE A INCÈNDIO (PPCI)</t>
  </si>
  <si>
    <t xml:space="preserve"> 1.1 </t>
  </si>
  <si>
    <t xml:space="preserve">ADMINISTRAÇÃO LOCAL DA OBRA</t>
  </si>
  <si>
    <t xml:space="preserve"> 1.1.1 </t>
  </si>
  <si>
    <t xml:space="preserve"> 90778 </t>
  </si>
  <si>
    <t xml:space="preserve">SINAPI</t>
  </si>
  <si>
    <t xml:space="preserve">ENGENHEIRO CIVIL DE OBRA PLENO COM ENCARGOS COMPLEMENTARES</t>
  </si>
  <si>
    <t xml:space="preserve">H</t>
  </si>
  <si>
    <t xml:space="preserve"> 1.1.2 </t>
  </si>
  <si>
    <t xml:space="preserve"> 90780 </t>
  </si>
  <si>
    <t xml:space="preserve">MESTRE DE OBRAS COM ENCARGOS COMPLEMENTARES</t>
  </si>
  <si>
    <t xml:space="preserve"> 1.2 </t>
  </si>
  <si>
    <t xml:space="preserve">PAVIMENTO TÉRREO</t>
  </si>
  <si>
    <t xml:space="preserve"> 1.2.1 </t>
  </si>
  <si>
    <t xml:space="preserve">ILUMINAÇÃO DE EMERGÊNCIA</t>
  </si>
  <si>
    <t xml:space="preserve"> 1.2.1.1 </t>
  </si>
  <si>
    <t xml:space="preserve"> I-01.001 </t>
  </si>
  <si>
    <t xml:space="preserve">Próprio</t>
  </si>
  <si>
    <t xml:space="preserve">LUMINÁRIA AUTÔNOMA P/ACLARAMENTO LED 1200-1500 LÚMENS (SATTE, AUREON OU SIMILAR)  – COMP.REF.: 9056/ORSE</t>
  </si>
  <si>
    <t xml:space="preserve">un</t>
  </si>
  <si>
    <t xml:space="preserve"> 1.2.1.2 </t>
  </si>
  <si>
    <t xml:space="preserve"> 91871 </t>
  </si>
  <si>
    <t xml:space="preserve">ELETRODUTO RÍGIDO ROSCÁVEL, PVC, DN 25 MM (3/4"), PARA CIRCUITOS TERMINAIS, INSTALADO EM PAREDE - FORNECIMENTO E INSTALAÇÃO. AF_03/2023</t>
  </si>
  <si>
    <t xml:space="preserve">M</t>
  </si>
  <si>
    <t xml:space="preserve"> 1.2.1.3 </t>
  </si>
  <si>
    <t xml:space="preserve"> 104404 </t>
  </si>
  <si>
    <t xml:space="preserve">CONDULETE DE PVC, TIPO T, PARA ELETRODUTO DE PVC SOLDÁVEL DN 25 MM (3/4</t>
  </si>
  <si>
    <t xml:space="preserve">UN</t>
  </si>
  <si>
    <t xml:space="preserve"> 1.2.1.4 </t>
  </si>
  <si>
    <t xml:space="preserve"> 95808 </t>
  </si>
  <si>
    <t xml:space="preserve">CONDULETE DE PVC, TIPO LL, PARA ELETRODUTO DE PVC SOLDÁVEL DN 25 MM (3/4</t>
  </si>
  <si>
    <t xml:space="preserve"> 1.2.1.5 </t>
  </si>
  <si>
    <t xml:space="preserve"> 104402 </t>
  </si>
  <si>
    <t xml:space="preserve">CONDULETE DE PVC, TIPO C, PARA ELETRODUTO DE PVC SOLDÁVEL DN 25 MM (3/4</t>
  </si>
  <si>
    <t xml:space="preserve"> 1.2.1.6 </t>
  </si>
  <si>
    <t xml:space="preserve"> 95805 </t>
  </si>
  <si>
    <t xml:space="preserve">CONDULETE DE PVC, TIPO B, PARA ELETRODUTO DE PVC SOLDÁVEL DN 25 MM (3/4</t>
  </si>
  <si>
    <t xml:space="preserve"> 1.2.1.7 </t>
  </si>
  <si>
    <t xml:space="preserve"> 91992 </t>
  </si>
  <si>
    <t xml:space="preserve">TOMADA ALTA DE EMBUTIR (1 MÓDULO), 2P+T 10 A, INCLUINDO SUPORTE E PLACA - FORNECIMENTO E INSTALAÇÃO. AF_03/2023</t>
  </si>
  <si>
    <t xml:space="preserve"> 1.2.1.8 </t>
  </si>
  <si>
    <t xml:space="preserve"> 91926 </t>
  </si>
  <si>
    <t xml:space="preserve">CABO DE COBRE FLEXÍVEL ISOLADO, 2,5 MM², ANTI-CHAMA 450/750 V, PARA CIRCUITOS TERMINAIS - FORNECIMENTO E INSTALAÇÃO. AF_03/2023</t>
  </si>
  <si>
    <t xml:space="preserve"> 1.2.1.9 </t>
  </si>
  <si>
    <t xml:space="preserve"> 91914 </t>
  </si>
  <si>
    <t xml:space="preserve">CURVA 90 GRAUS PARA ELETRODUTO, PVC, ROSCÁVEL, DN 25 MM (3/4"), PARA CIRCUITOS TERMINAIS, INSTALADA EM PAREDE - FORNECIMENTO E INSTALAÇÃO. AF_03/2023</t>
  </si>
  <si>
    <t xml:space="preserve"> 1.2.1.10 </t>
  </si>
  <si>
    <t xml:space="preserve"> 104785 </t>
  </si>
  <si>
    <t xml:space="preserve">FIXAÇÃO DE ELETRODUTOS, DIÂMETROS MENORES OU IGUAIS A 40 MM, COM ABRAÇADEIRA METÁLICA RÍGIDA TIPO D COM PARAFUSO DE FIXAÇÃO 1 1/4", FIXADA DIRETAMENTE NA LAJE OU PAREDE. AF_09/2023</t>
  </si>
  <si>
    <t xml:space="preserve"> 1.2.1.11 </t>
  </si>
  <si>
    <t xml:space="preserve"> 93653 </t>
  </si>
  <si>
    <t xml:space="preserve">DISJUNTOR MONOPOLAR TIPO DIN, CORRENTE NOMINAL DE 10A - FORNECIMENTO E INSTALAÇÃO. AF_10/2020</t>
  </si>
  <si>
    <t xml:space="preserve"> 1.2.2 </t>
  </si>
  <si>
    <t xml:space="preserve">SINALIZAÇÃO DE EMERGÊNCIA</t>
  </si>
  <si>
    <t xml:space="preserve"> 1.2.2.1 </t>
  </si>
  <si>
    <t xml:space="preserve"> I-03.002 </t>
  </si>
  <si>
    <t xml:space="preserve">PLACA DE SINALIZAÇÃO DE EQUIPAMENTOS (EXTINTOR, ALARME, SIRENE, HIDRANTE) – 14X14 cm  – COMP.REF.: 97.02.194/CPOS</t>
  </si>
  <si>
    <t xml:space="preserve"> 1.2.2.2 </t>
  </si>
  <si>
    <t xml:space="preserve"> I-03.001 </t>
  </si>
  <si>
    <t xml:space="preserve">PLACA DE SINALIZAÇÃO DE ROTA E SAÍDA DE EMERGÊNCIA – FOTOLUMINESCENTE (COR VERDE) – 26X13 cm  – COMP.REF.: 97.02.194/CPOS</t>
  </si>
  <si>
    <t xml:space="preserve"> 1.2.2.3 </t>
  </si>
  <si>
    <t xml:space="preserve"> I-03.004 </t>
  </si>
  <si>
    <t xml:space="preserve">PLACA DE SINALIZAÇÃO DE ALERTA (QUADRO DE FORÇA/RISCO ELÉTRICO) – 14X14cm  – COMP.REF.: 97.02.194/CPOS</t>
  </si>
  <si>
    <t xml:space="preserve"> 1.2.3 </t>
  </si>
  <si>
    <t xml:space="preserve">ALARME E DETECÇÃO DE INCÊNDIO</t>
  </si>
  <si>
    <t xml:space="preserve"> 1.2.3.1 </t>
  </si>
  <si>
    <t xml:space="preserve"> I-04.003 </t>
  </si>
  <si>
    <t xml:space="preserve">ACIONADOR MANUAL (BOTOEIRA) TIPO QUEBRA VIDRO  – COMP.REF.: 07861/ORSE</t>
  </si>
  <si>
    <t xml:space="preserve"> 1.2.3.2 </t>
  </si>
  <si>
    <t xml:space="preserve"> I-04.004 </t>
  </si>
  <si>
    <t xml:space="preserve">AVISADOR SONORO/VISUAL ENDEREÇÁVEL PARA INCÊNDIO   – COMP.REF.: 11824/ORSE</t>
  </si>
  <si>
    <t xml:space="preserve"> 1.2.3.3 </t>
  </si>
  <si>
    <t xml:space="preserve"> I-04.006 </t>
  </si>
  <si>
    <t xml:space="preserve">CENTRAL DE ALARME DE INCENDIO, ENDEREÇÁVEL – 125  END. E IP55; 24VCC (Intelbrás CIE 1125, Segurimax  Smart 125L ou  SIMILAR)</t>
  </si>
  <si>
    <t xml:space="preserve"> 1.2.3.4 </t>
  </si>
  <si>
    <t xml:space="preserve"> 1.2.3.5 </t>
  </si>
  <si>
    <t xml:space="preserve"> 1.2.3.6 </t>
  </si>
  <si>
    <t xml:space="preserve"> 1.2.3.7 </t>
  </si>
  <si>
    <t xml:space="preserve"> 1.2.3.8 </t>
  </si>
  <si>
    <t xml:space="preserve"> 1.2.3.9 </t>
  </si>
  <si>
    <t xml:space="preserve"> 1.2.3.10 </t>
  </si>
  <si>
    <t xml:space="preserve"> E-06.010 </t>
  </si>
  <si>
    <t xml:space="preserve">CABO DE COBRE FLEXÍVEL BLINDADO DE 2 x 1,5 mm², ISOLAMENTO 600V, ISOLAÇÃO EM PVC/E 105°C - PARA DETECÇÃO DE INDÊNDIO. COMP.REF.: 08749/ORSE</t>
  </si>
  <si>
    <t xml:space="preserve"> 1.2.3.11 </t>
  </si>
  <si>
    <t xml:space="preserve"> E-06.011 </t>
  </si>
  <si>
    <t xml:space="preserve">CABO DE COBRE FLEXÍVEL DE 2X2,5mm², ENCORDOAMENTO COM ISOLAÇÃO TERMOPLÁSTICO PVC/E 105°C, CLASSE 4, TENSÃO DE ISOLAMENTO 600V, PARA SISTEMA DE DETECÇÃO INCÊNDIO.  REF:COMP:: ORSE/8749</t>
  </si>
  <si>
    <t xml:space="preserve">m</t>
  </si>
  <si>
    <t xml:space="preserve"> 1.3 </t>
  </si>
  <si>
    <t xml:space="preserve">1.º  PAVIMENTO</t>
  </si>
  <si>
    <t xml:space="preserve"> 1.3.1 </t>
  </si>
  <si>
    <t xml:space="preserve"> 1.3.1.1 </t>
  </si>
  <si>
    <t xml:space="preserve"> 1.3.1.2 </t>
  </si>
  <si>
    <t xml:space="preserve"> 1.3.1.3 </t>
  </si>
  <si>
    <t xml:space="preserve"> 1.3.1.4 </t>
  </si>
  <si>
    <t xml:space="preserve"> 1.3.1.5 </t>
  </si>
  <si>
    <t xml:space="preserve"> 1.3.1.6 </t>
  </si>
  <si>
    <t xml:space="preserve"> 1.3.1.7 </t>
  </si>
  <si>
    <t xml:space="preserve"> 1.3.1.8 </t>
  </si>
  <si>
    <t xml:space="preserve"> 1.3.1.9 </t>
  </si>
  <si>
    <t xml:space="preserve"> 1.3.1.10 </t>
  </si>
  <si>
    <t xml:space="preserve"> 1.3.1.11 </t>
  </si>
  <si>
    <t xml:space="preserve"> 1.3.2 </t>
  </si>
  <si>
    <t xml:space="preserve"> 1.3.2.1 </t>
  </si>
  <si>
    <t xml:space="preserve"> 1.3.2.2 </t>
  </si>
  <si>
    <t xml:space="preserve"> 1.3.2.3 </t>
  </si>
  <si>
    <t xml:space="preserve"> 1.3.2.4 </t>
  </si>
  <si>
    <t xml:space="preserve"> I-03.014 </t>
  </si>
  <si>
    <t xml:space="preserve">PLACA COM INDICAÇÃO DO N.º DO PAVIMENTO *20 X 20* CM, EM PVC *2* MM ANTI-CHAMAS (SÍMBOLOS, CORES E PICTOGRAMAS CONFORME NBR 13434)</t>
  </si>
  <si>
    <t xml:space="preserve"> 1.3.3 </t>
  </si>
  <si>
    <t xml:space="preserve"> 1.3.3.1 </t>
  </si>
  <si>
    <t xml:space="preserve"> 1.3.3.2 </t>
  </si>
  <si>
    <t xml:space="preserve"> 1.4 </t>
  </si>
  <si>
    <t xml:space="preserve">2.º PAVIMENTO</t>
  </si>
  <si>
    <t xml:space="preserve"> 1.4.1 </t>
  </si>
  <si>
    <t xml:space="preserve"> 1.4.1.1 </t>
  </si>
  <si>
    <t xml:space="preserve"> 1.4.1.2 </t>
  </si>
  <si>
    <t xml:space="preserve"> 1.4.1.3 </t>
  </si>
  <si>
    <t xml:space="preserve"> 1.4.1.4 </t>
  </si>
  <si>
    <t xml:space="preserve"> 1.4.1.5 </t>
  </si>
  <si>
    <t xml:space="preserve"> 1.4.1.6 </t>
  </si>
  <si>
    <t xml:space="preserve"> 1.4.1.7 </t>
  </si>
  <si>
    <t xml:space="preserve"> 1.4.1.8 </t>
  </si>
  <si>
    <t xml:space="preserve"> 1.4.1.9 </t>
  </si>
  <si>
    <t xml:space="preserve"> 1.4.1.10 </t>
  </si>
  <si>
    <t xml:space="preserve"> 1.4.1.11 </t>
  </si>
  <si>
    <t xml:space="preserve"> 1.4.2 </t>
  </si>
  <si>
    <t xml:space="preserve"> 1.4.2.1 </t>
  </si>
  <si>
    <t xml:space="preserve"> 1.4.2.2 </t>
  </si>
  <si>
    <t xml:space="preserve"> 1.4.2.3 </t>
  </si>
  <si>
    <t xml:space="preserve"> 1.4.2.4 </t>
  </si>
  <si>
    <t xml:space="preserve"> 1.4.3 </t>
  </si>
  <si>
    <t xml:space="preserve">ALARME E DETECÇÃO</t>
  </si>
  <si>
    <t xml:space="preserve"> 1.4.3.1 </t>
  </si>
  <si>
    <t xml:space="preserve"> 1.4.3.2 </t>
  </si>
  <si>
    <t xml:space="preserve"> 1.5 </t>
  </si>
  <si>
    <t xml:space="preserve">SUBSOLO - GARAGEM</t>
  </si>
  <si>
    <t xml:space="preserve"> 1.5.1 </t>
  </si>
  <si>
    <t xml:space="preserve"> 1.5.1.1 </t>
  </si>
  <si>
    <t xml:space="preserve"> 1.5.1.2 </t>
  </si>
  <si>
    <t xml:space="preserve"> 1.5.1.3 </t>
  </si>
  <si>
    <t xml:space="preserve">CONDULETE DE PVC, TIPO T, PARA ELETRODUTO DE PVC SOLDÁVEL DN 25 MM (3/4''), APARENTE - FORNECIMENTO E INSTALAÇÃO. AF_10/2022</t>
  </si>
  <si>
    <t xml:space="preserve"> 1.5.1.4 </t>
  </si>
  <si>
    <t xml:space="preserve">CONDULETE DE PVC, TIPO LL, PARA ELETRODUTO DE PVC SOLDÁVEL DN 25 MM (3/4''), APARENTE - FORNECIMENTO E INSTALAÇÃO. AF_10/2022</t>
  </si>
  <si>
    <t xml:space="preserve"> 1.5.1.5 </t>
  </si>
  <si>
    <t xml:space="preserve">CONDULETE DE PVC, TIPO B, PARA ELETRODUTO DE PVC SOLDÁVEL DN 25 MM (3/4''), APARENTE - FORNECIMENTO E INSTALAÇÃO. AF_10/2022</t>
  </si>
  <si>
    <t xml:space="preserve"> 1.5.1.6 </t>
  </si>
  <si>
    <t xml:space="preserve">CONDULETE DE PVC, TIPO C, PARA ELETRODUTO DE PVC SOLDÁVEL DN 25 MM (3/4''), APARENTE - FORNECIMENTO E INSTALAÇÃO. AF_10/2022</t>
  </si>
  <si>
    <t xml:space="preserve"> 1.5.1.7 </t>
  </si>
  <si>
    <t xml:space="preserve"> 1.5.1.8 </t>
  </si>
  <si>
    <t xml:space="preserve"> 1.5.1.9 </t>
  </si>
  <si>
    <t xml:space="preserve"> 1.5.1.10 </t>
  </si>
  <si>
    <t xml:space="preserve"> 1.5.1.11 </t>
  </si>
  <si>
    <t xml:space="preserve"> 1.5.2 </t>
  </si>
  <si>
    <t xml:space="preserve"> 1.5.2.1 </t>
  </si>
  <si>
    <t xml:space="preserve"> 1.5.2.2 </t>
  </si>
  <si>
    <t xml:space="preserve"> 1.5.2.3 </t>
  </si>
  <si>
    <t xml:space="preserve"> 1.5.3 </t>
  </si>
  <si>
    <t xml:space="preserve"> 1.5.3.1 </t>
  </si>
  <si>
    <t xml:space="preserve"> 1.5.3.2 </t>
  </si>
  <si>
    <t xml:space="preserve"> 1.6 </t>
  </si>
  <si>
    <t xml:space="preserve">DOCUMENTOS E TAXAS</t>
  </si>
  <si>
    <t xml:space="preserve"> 1.6.1 </t>
  </si>
  <si>
    <t xml:space="preserve"> MI008 </t>
  </si>
  <si>
    <t xml:space="preserve">LAUDO TÉCNICO DO NÍVEL DE LUMINOSIDADE DO SISTEMA DE ILUMINAÇÃO DE EMERGÊNCIA E SINALIZAÇÃO PARA ABANDONO DE LOCAL COM ART</t>
  </si>
  <si>
    <t xml:space="preserve"> 1.6.2 </t>
  </si>
  <si>
    <t xml:space="preserve"> MI009 </t>
  </si>
  <si>
    <t xml:space="preserve">LAUDO TÉCNICO DO NÍVEL DE SONORIDADE DO SISTEMA DE ALARME COM ART</t>
  </si>
  <si>
    <t xml:space="preserve"> 1.6.3 </t>
  </si>
  <si>
    <t xml:space="preserve"> 006193 </t>
  </si>
  <si>
    <t xml:space="preserve">TAXA DE VISTORIA PARA FINS DE LIBERAÇÃO DE “HABITE-SE” EM EDIFICAÇÕES PÚBLICAS PARA O CBMSC</t>
  </si>
  <si>
    <t xml:space="preserve">Un</t>
  </si>
  <si>
    <t xml:space="preserve"> 1.7 </t>
  </si>
  <si>
    <t xml:space="preserve">DIVERSOS</t>
  </si>
  <si>
    <t xml:space="preserve"> 1.7.1 </t>
  </si>
  <si>
    <t xml:space="preserve"> 104758 </t>
  </si>
  <si>
    <t xml:space="preserve">FURO MANUAL EM ALVENARIA, PARA INSTALAÇÕES ELÉTRICAS, DIÂMETROS MENORES OU IGUAIS A 40 MM. AF_09/2023</t>
  </si>
  <si>
    <t xml:space="preserve"> 1.7.2 </t>
  </si>
  <si>
    <t xml:space="preserve"> R-08.011 </t>
  </si>
  <si>
    <t xml:space="preserve">REMOÇÃO MANUAL DE FORRO DE PLACAS (GESSO, MINERAL, FIBRA, ISOPOR, COLMEIA, PVC, ETC.), COM REAPROVEITAMENTO, INCLUSIVE AFASTAMENTO E EMPILHAMENTO. COMP. REF.:  ED-48460/SETOP.</t>
  </si>
  <si>
    <t xml:space="preserve">m²</t>
  </si>
  <si>
    <t xml:space="preserve"> 1.7.3 </t>
  </si>
  <si>
    <t xml:space="preserve"> R-05.013 </t>
  </si>
  <si>
    <t xml:space="preserve">RECOLOCAÇÃO DE FORRO EM PLACAS - REF.: FDE 10.70.002</t>
  </si>
  <si>
    <t xml:space="preserve"> 2 </t>
  </si>
  <si>
    <t xml:space="preserve">EXTINTOR DE INCÊNDIO</t>
  </si>
  <si>
    <t xml:space="preserve"> 2.1 </t>
  </si>
  <si>
    <t xml:space="preserve"> 2.1.1 </t>
  </si>
  <si>
    <t xml:space="preserve"> 83634 </t>
  </si>
  <si>
    <t xml:space="preserve">EXTINTOR INCENDIO TP GAS CARBONICO 4KG COMPLETO - FORNECIMENTO E INSTALACAO</t>
  </si>
  <si>
    <t xml:space="preserve"> 2.1.2 </t>
  </si>
  <si>
    <t xml:space="preserve"> I-02.002 </t>
  </si>
  <si>
    <t xml:space="preserve">EXTINTOR DE PÓ QUÍMICO SECO (ABC) 4 KG – FORNECIMENTO E INSTALAÇÃO  – COMP.REF.: 72553/SINAPI</t>
  </si>
  <si>
    <t xml:space="preserve"> 2.2 </t>
  </si>
  <si>
    <t xml:space="preserve">1.º PAVIMENTO</t>
  </si>
  <si>
    <t xml:space="preserve"> 2.2.1 </t>
  </si>
  <si>
    <t xml:space="preserve"> 2.2.2 </t>
  </si>
  <si>
    <t xml:space="preserve"> 2.3 </t>
  </si>
  <si>
    <t xml:space="preserve"> 2.3.1 </t>
  </si>
  <si>
    <t xml:space="preserve"> 2.3.2 </t>
  </si>
  <si>
    <t xml:space="preserve"> 2.4 </t>
  </si>
  <si>
    <t xml:space="preserve"> 2.4.1 </t>
  </si>
  <si>
    <t xml:space="preserve"> 2.4.2 </t>
  </si>
  <si>
    <t xml:space="preserve">Tipo de Licitação</t>
  </si>
  <si>
    <t xml:space="preserve">Total sem BDI</t>
  </si>
  <si>
    <t xml:space="preserve">Abertura da Licitação</t>
  </si>
  <si>
    <t xml:space="preserve">Total do BDI</t>
  </si>
  <si>
    <t xml:space="preserve">Número do Processo Licitatório</t>
  </si>
  <si>
    <t xml:space="preserve">Total Geral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</si>
</sst>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#,##0.00\ %"/>
  </numFmts>
  <fonts count="12">
    <font>
      <sz val="11"/>
      <name val="Arial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0"/>
      <name val="Arial"/>
      <family val="1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2"/>
      <charset val="1"/>
    </font>
    <font>
      <sz val="10"/>
      <color rgb="FF000000"/>
      <name val="Arial"/>
      <family val="1"/>
      <charset val="1"/>
    </font>
    <font>
      <b val="true"/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 style="thin">
        <color rgb="FFCCCCCC"/>
      </left>
      <right style="thin"/>
      <top style="thin">
        <color rgb="FFCCCCCC"/>
      </top>
      <bottom style="thin">
        <color rgb="FFCCCCCC"/>
      </bottom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2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2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9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2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2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3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0" fillId="2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1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5" fontId="7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5" fontId="7" fillId="2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2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</xdr:col>
      <xdr:colOff>559080</xdr:colOff>
      <xdr:row>1</xdr:row>
      <xdr:rowOff>18720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0" y="0"/>
          <a:ext cx="1333080" cy="1900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32"/>
  <sheetViews>
    <sheetView showFormulas="false" showGridLines="true" showRowColHeaders="true" showZeros="true" rightToLeft="false" tabSelected="false" showOutlineSymbols="true" defaultGridColor="true" view="normal" topLeftCell="A20" colorId="64" zoomScale="100" zoomScaleNormal="100" zoomScalePageLayoutView="100" workbookViewId="0">
      <selection pane="topLeft" activeCell="A25" activeCellId="0" sqref="A25"/>
    </sheetView>
  </sheetViews>
  <sheetFormatPr defaultColWidth="8.40234375" defaultRowHeight="13.5" zeroHeight="false" outlineLevelRow="0" outlineLevelCol="0"/>
  <cols>
    <col collapsed="false" customWidth="true" hidden="false" outlineLevel="0" max="1" min="1" style="0" width="87.3"/>
  </cols>
  <sheetData>
    <row r="1" customFormat="false" ht="66" hidden="false" customHeight="false" outlineLevel="0" collapsed="false">
      <c r="A1" s="1" t="s">
        <v>0</v>
      </c>
    </row>
    <row r="2" customFormat="false" ht="78.75" hidden="false" customHeight="false" outlineLevel="0" collapsed="false">
      <c r="A2" s="1" t="s">
        <v>1</v>
      </c>
    </row>
    <row r="3" customFormat="false" ht="13.5" hidden="false" customHeight="false" outlineLevel="0" collapsed="false">
      <c r="A3" s="2"/>
    </row>
    <row r="4" customFormat="false" ht="13.5" hidden="false" customHeight="false" outlineLevel="0" collapsed="false">
      <c r="A4" s="3" t="s">
        <v>2</v>
      </c>
    </row>
    <row r="5" customFormat="false" ht="13.5" hidden="false" customHeight="false" outlineLevel="0" collapsed="false">
      <c r="A5" s="3" t="s">
        <v>3</v>
      </c>
    </row>
    <row r="6" customFormat="false" ht="39" hidden="false" customHeight="false" outlineLevel="0" collapsed="false">
      <c r="A6" s="3" t="s">
        <v>4</v>
      </c>
    </row>
    <row r="7" customFormat="false" ht="39" hidden="false" customHeight="false" outlineLevel="0" collapsed="false">
      <c r="A7" s="3" t="s">
        <v>5</v>
      </c>
    </row>
    <row r="8" customFormat="false" ht="13.5" hidden="false" customHeight="false" outlineLevel="0" collapsed="false">
      <c r="A8" s="3" t="s">
        <v>6</v>
      </c>
    </row>
    <row r="9" customFormat="false" ht="52.5" hidden="false" customHeight="false" outlineLevel="0" collapsed="false">
      <c r="A9" s="3" t="s">
        <v>7</v>
      </c>
    </row>
    <row r="10" customFormat="false" ht="26.25" hidden="false" customHeight="false" outlineLevel="0" collapsed="false">
      <c r="A10" s="3" t="s">
        <v>8</v>
      </c>
    </row>
    <row r="11" customFormat="false" ht="13.5" hidden="false" customHeight="false" outlineLevel="0" collapsed="false">
      <c r="A11" s="2" t="s">
        <v>9</v>
      </c>
    </row>
    <row r="12" customFormat="false" ht="13.5" hidden="false" customHeight="false" outlineLevel="0" collapsed="false">
      <c r="A12" s="2" t="s">
        <v>10</v>
      </c>
    </row>
    <row r="13" customFormat="false" ht="13.5" hidden="false" customHeight="false" outlineLevel="0" collapsed="false">
      <c r="A13" s="2" t="s">
        <v>11</v>
      </c>
    </row>
    <row r="14" customFormat="false" ht="13.5" hidden="false" customHeight="false" outlineLevel="0" collapsed="false">
      <c r="A14" s="2" t="s">
        <v>12</v>
      </c>
    </row>
    <row r="15" customFormat="false" ht="13.5" hidden="false" customHeight="false" outlineLevel="0" collapsed="false">
      <c r="A15" s="2" t="s">
        <v>13</v>
      </c>
    </row>
    <row r="16" customFormat="false" ht="13.5" hidden="false" customHeight="false" outlineLevel="0" collapsed="false">
      <c r="A16" s="2" t="s">
        <v>14</v>
      </c>
    </row>
    <row r="17" customFormat="false" ht="13.5" hidden="false" customHeight="false" outlineLevel="0" collapsed="false">
      <c r="A17" s="2" t="s">
        <v>15</v>
      </c>
    </row>
    <row r="18" customFormat="false" ht="13.5" hidden="false" customHeight="false" outlineLevel="0" collapsed="false">
      <c r="A18" s="2" t="s">
        <v>16</v>
      </c>
    </row>
    <row r="19" customFormat="false" ht="13.5" hidden="false" customHeight="false" outlineLevel="0" collapsed="false">
      <c r="A19" s="2" t="s">
        <v>17</v>
      </c>
    </row>
    <row r="20" customFormat="false" ht="13.5" hidden="false" customHeight="false" outlineLevel="0" collapsed="false">
      <c r="A20" s="2" t="s">
        <v>18</v>
      </c>
    </row>
    <row r="21" customFormat="false" ht="13.5" hidden="false" customHeight="false" outlineLevel="0" collapsed="false">
      <c r="A21" s="2" t="s">
        <v>19</v>
      </c>
    </row>
    <row r="22" customFormat="false" ht="13.5" hidden="false" customHeight="false" outlineLevel="0" collapsed="false">
      <c r="A22" s="2" t="s">
        <v>20</v>
      </c>
    </row>
    <row r="23" customFormat="false" ht="13.5" hidden="false" customHeight="false" outlineLevel="0" collapsed="false">
      <c r="A23" s="2" t="s">
        <v>21</v>
      </c>
    </row>
    <row r="24" customFormat="false" ht="13.5" hidden="false" customHeight="false" outlineLevel="0" collapsed="false">
      <c r="A24" s="2" t="s">
        <v>22</v>
      </c>
    </row>
    <row r="25" customFormat="false" ht="26.25" hidden="false" customHeight="false" outlineLevel="0" collapsed="false">
      <c r="A25" s="2" t="s">
        <v>23</v>
      </c>
    </row>
    <row r="26" customFormat="false" ht="13.5" hidden="false" customHeight="false" outlineLevel="0" collapsed="false">
      <c r="A26" s="2" t="s">
        <v>24</v>
      </c>
    </row>
    <row r="27" customFormat="false" ht="13.5" hidden="false" customHeight="false" outlineLevel="0" collapsed="false">
      <c r="A27" s="2" t="s">
        <v>25</v>
      </c>
    </row>
    <row r="28" customFormat="false" ht="13.5" hidden="false" customHeight="false" outlineLevel="0" collapsed="false">
      <c r="A28" s="2" t="s">
        <v>26</v>
      </c>
    </row>
    <row r="29" customFormat="false" ht="13.5" hidden="false" customHeight="false" outlineLevel="0" collapsed="false">
      <c r="A29" s="2" t="s">
        <v>27</v>
      </c>
    </row>
    <row r="30" customFormat="false" ht="13.5" hidden="false" customHeight="false" outlineLevel="0" collapsed="false">
      <c r="A30" s="2" t="s">
        <v>28</v>
      </c>
    </row>
    <row r="31" customFormat="false" ht="13.5" hidden="false" customHeight="false" outlineLevel="0" collapsed="false">
      <c r="A31" s="2" t="s">
        <v>29</v>
      </c>
    </row>
    <row r="32" customFormat="false" ht="13.5" hidden="false" customHeight="false" outlineLevel="0" collapsed="false">
      <c r="A32" s="2" t="s">
        <v>30</v>
      </c>
    </row>
  </sheetData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L12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36" activeCellId="0" sqref="G36"/>
    </sheetView>
  </sheetViews>
  <sheetFormatPr defaultColWidth="8.40234375" defaultRowHeight="13.5" zeroHeight="false" outlineLevelRow="0" outlineLevelCol="0"/>
  <cols>
    <col collapsed="false" customWidth="true" hidden="false" outlineLevel="0" max="1" min="1" style="0" width="10"/>
    <col collapsed="false" customWidth="true" hidden="false" outlineLevel="0" max="2" min="2" style="4" width="10"/>
    <col collapsed="false" customWidth="true" hidden="false" outlineLevel="0" max="3" min="3" style="4" width="13.2"/>
    <col collapsed="false" customWidth="true" hidden="false" outlineLevel="0" max="4" min="4" style="0" width="60"/>
    <col collapsed="false" customWidth="true" hidden="false" outlineLevel="0" max="5" min="5" style="0" width="8"/>
    <col collapsed="false" customWidth="true" hidden="false" outlineLevel="0" max="6" min="6" style="4" width="13"/>
    <col collapsed="false" customWidth="true" hidden="false" outlineLevel="0" max="10" min="7" style="0" width="13"/>
  </cols>
  <sheetData>
    <row r="1" customFormat="false" ht="13.5" hidden="false" customHeight="true" outlineLevel="0" collapsed="false">
      <c r="A1" s="5"/>
      <c r="B1" s="6"/>
      <c r="C1" s="6"/>
      <c r="D1" s="7" t="s">
        <v>31</v>
      </c>
      <c r="E1" s="7" t="s">
        <v>32</v>
      </c>
      <c r="F1" s="7"/>
      <c r="G1" s="7" t="s">
        <v>33</v>
      </c>
      <c r="H1" s="7"/>
      <c r="I1" s="8" t="s">
        <v>34</v>
      </c>
      <c r="J1" s="8"/>
    </row>
    <row r="2" customFormat="false" ht="79.5" hidden="false" customHeight="true" outlineLevel="0" collapsed="false">
      <c r="A2" s="9"/>
      <c r="B2" s="10"/>
      <c r="C2" s="10"/>
      <c r="D2" s="11" t="s">
        <v>35</v>
      </c>
      <c r="E2" s="12" t="s">
        <v>36</v>
      </c>
      <c r="F2" s="12"/>
      <c r="G2" s="13" t="s">
        <v>37</v>
      </c>
      <c r="H2" s="13"/>
      <c r="I2" s="14" t="s">
        <v>38</v>
      </c>
      <c r="J2" s="14"/>
    </row>
    <row r="3" customFormat="false" ht="13.5" hidden="false" customHeight="true" outlineLevel="0" collapsed="false">
      <c r="A3" s="15" t="s">
        <v>39</v>
      </c>
      <c r="B3" s="15"/>
      <c r="C3" s="15"/>
      <c r="D3" s="15"/>
      <c r="E3" s="15"/>
      <c r="F3" s="15"/>
      <c r="G3" s="15"/>
      <c r="H3" s="15"/>
      <c r="I3" s="15"/>
      <c r="J3" s="15"/>
    </row>
    <row r="4" s="19" customFormat="true" ht="30" hidden="false" customHeight="true" outlineLevel="0" collapsed="false">
      <c r="A4" s="16" t="s">
        <v>40</v>
      </c>
      <c r="B4" s="17" t="s">
        <v>41</v>
      </c>
      <c r="C4" s="17" t="s">
        <v>42</v>
      </c>
      <c r="D4" s="17" t="s">
        <v>43</v>
      </c>
      <c r="E4" s="17" t="s">
        <v>44</v>
      </c>
      <c r="F4" s="17" t="s">
        <v>45</v>
      </c>
      <c r="G4" s="17" t="s">
        <v>46</v>
      </c>
      <c r="H4" s="17" t="s">
        <v>47</v>
      </c>
      <c r="I4" s="17" t="s">
        <v>48</v>
      </c>
      <c r="J4" s="18" t="s">
        <v>49</v>
      </c>
    </row>
    <row r="5" s="19" customFormat="true" ht="25.5" hidden="false" customHeight="true" outlineLevel="0" collapsed="false">
      <c r="A5" s="20" t="s">
        <v>50</v>
      </c>
      <c r="B5" s="21"/>
      <c r="C5" s="21"/>
      <c r="D5" s="22" t="s">
        <v>51</v>
      </c>
      <c r="E5" s="22"/>
      <c r="F5" s="21"/>
      <c r="G5" s="22"/>
      <c r="H5" s="22"/>
      <c r="I5" s="23" t="n">
        <f aca="false">I6+I9+I38+I59+I80+I100+I104</f>
        <v>0</v>
      </c>
      <c r="J5" s="24" t="e">
        <f aca="false">I5/$J$124</f>
        <v>#DIV/0!</v>
      </c>
    </row>
    <row r="6" s="19" customFormat="true" ht="24" hidden="false" customHeight="true" outlineLevel="0" collapsed="false">
      <c r="A6" s="20" t="s">
        <v>52</v>
      </c>
      <c r="B6" s="21"/>
      <c r="C6" s="21"/>
      <c r="D6" s="22" t="s">
        <v>53</v>
      </c>
      <c r="E6" s="22"/>
      <c r="F6" s="21"/>
      <c r="G6" s="22"/>
      <c r="H6" s="22"/>
      <c r="I6" s="23" t="n">
        <f aca="false">SUM(I7:I8)</f>
        <v>0</v>
      </c>
      <c r="J6" s="24" t="e">
        <f aca="false">I6/$J$124</f>
        <v>#DIV/0!</v>
      </c>
    </row>
    <row r="7" s="19" customFormat="true" ht="25.5" hidden="false" customHeight="true" outlineLevel="0" collapsed="false">
      <c r="A7" s="25" t="s">
        <v>54</v>
      </c>
      <c r="B7" s="26" t="s">
        <v>55</v>
      </c>
      <c r="C7" s="26" t="s">
        <v>56</v>
      </c>
      <c r="D7" s="27" t="s">
        <v>57</v>
      </c>
      <c r="E7" s="26" t="s">
        <v>58</v>
      </c>
      <c r="F7" s="26" t="n">
        <v>8</v>
      </c>
      <c r="G7" s="28" t="n">
        <v>0</v>
      </c>
      <c r="H7" s="29" t="n">
        <f aca="false">TRUNC(G7*(1+$G$2),2)</f>
        <v>0</v>
      </c>
      <c r="I7" s="29" t="n">
        <f aca="false">F7*H7</f>
        <v>0</v>
      </c>
      <c r="J7" s="24" t="e">
        <f aca="false">I7/$J$124</f>
        <v>#DIV/0!</v>
      </c>
      <c r="L7" s="19" t="n">
        <f aca="false">F7*G7</f>
        <v>0</v>
      </c>
    </row>
    <row r="8" s="19" customFormat="true" ht="24" hidden="false" customHeight="true" outlineLevel="0" collapsed="false">
      <c r="A8" s="25" t="s">
        <v>59</v>
      </c>
      <c r="B8" s="26" t="s">
        <v>60</v>
      </c>
      <c r="C8" s="26" t="s">
        <v>56</v>
      </c>
      <c r="D8" s="27" t="s">
        <v>61</v>
      </c>
      <c r="E8" s="26" t="s">
        <v>58</v>
      </c>
      <c r="F8" s="26" t="n">
        <v>40</v>
      </c>
      <c r="G8" s="28" t="n">
        <v>0</v>
      </c>
      <c r="H8" s="29" t="n">
        <f aca="false">TRUNC(G8*(1+$G$2),2)</f>
        <v>0</v>
      </c>
      <c r="I8" s="29" t="n">
        <f aca="false">F8*H8</f>
        <v>0</v>
      </c>
      <c r="J8" s="24" t="e">
        <f aca="false">I8/$J$124</f>
        <v>#DIV/0!</v>
      </c>
      <c r="L8" s="19" t="n">
        <f aca="false">F8*G8</f>
        <v>0</v>
      </c>
    </row>
    <row r="9" s="19" customFormat="true" ht="24" hidden="false" customHeight="true" outlineLevel="0" collapsed="false">
      <c r="A9" s="20" t="s">
        <v>62</v>
      </c>
      <c r="B9" s="21"/>
      <c r="C9" s="21"/>
      <c r="D9" s="22" t="s">
        <v>63</v>
      </c>
      <c r="E9" s="22"/>
      <c r="F9" s="21"/>
      <c r="G9" s="22"/>
      <c r="H9" s="29"/>
      <c r="I9" s="23" t="n">
        <f aca="false">I10+I22+I26</f>
        <v>0</v>
      </c>
      <c r="J9" s="30" t="e">
        <f aca="false">I9/$J$124</f>
        <v>#DIV/0!</v>
      </c>
      <c r="L9" s="19" t="n">
        <f aca="false">F9*G9</f>
        <v>0</v>
      </c>
    </row>
    <row r="10" s="19" customFormat="true" ht="24" hidden="false" customHeight="true" outlineLevel="0" collapsed="false">
      <c r="A10" s="20" t="s">
        <v>64</v>
      </c>
      <c r="B10" s="21"/>
      <c r="C10" s="21"/>
      <c r="D10" s="22" t="s">
        <v>65</v>
      </c>
      <c r="E10" s="22"/>
      <c r="F10" s="21"/>
      <c r="G10" s="22"/>
      <c r="H10" s="29"/>
      <c r="I10" s="23" t="n">
        <f aca="false">SUM(I11:I21)</f>
        <v>0</v>
      </c>
      <c r="J10" s="30" t="e">
        <f aca="false">I10/$J$124</f>
        <v>#DIV/0!</v>
      </c>
      <c r="L10" s="19" t="n">
        <f aca="false">F10*G10</f>
        <v>0</v>
      </c>
    </row>
    <row r="11" s="19" customFormat="true" ht="39" hidden="false" customHeight="true" outlineLevel="0" collapsed="false">
      <c r="A11" s="25" t="s">
        <v>66</v>
      </c>
      <c r="B11" s="26" t="s">
        <v>67</v>
      </c>
      <c r="C11" s="26" t="s">
        <v>68</v>
      </c>
      <c r="D11" s="27" t="s">
        <v>69</v>
      </c>
      <c r="E11" s="26" t="s">
        <v>70</v>
      </c>
      <c r="F11" s="26" t="n">
        <v>13</v>
      </c>
      <c r="G11" s="28" t="n">
        <v>0</v>
      </c>
      <c r="H11" s="29" t="n">
        <f aca="false">TRUNC(G11*(1+$G$2),2)</f>
        <v>0</v>
      </c>
      <c r="I11" s="29" t="n">
        <f aca="false">F11*H11</f>
        <v>0</v>
      </c>
      <c r="J11" s="24" t="e">
        <f aca="false">I11/$J$124</f>
        <v>#DIV/0!</v>
      </c>
      <c r="L11" s="19" t="n">
        <f aca="false">F11*G11</f>
        <v>0</v>
      </c>
    </row>
    <row r="12" s="19" customFormat="true" ht="39" hidden="false" customHeight="true" outlineLevel="0" collapsed="false">
      <c r="A12" s="25" t="s">
        <v>71</v>
      </c>
      <c r="B12" s="26" t="s">
        <v>72</v>
      </c>
      <c r="C12" s="26" t="s">
        <v>56</v>
      </c>
      <c r="D12" s="27" t="s">
        <v>73</v>
      </c>
      <c r="E12" s="26" t="s">
        <v>74</v>
      </c>
      <c r="F12" s="26" t="n">
        <v>130</v>
      </c>
      <c r="G12" s="28" t="n">
        <v>0</v>
      </c>
      <c r="H12" s="29" t="n">
        <f aca="false">TRUNC(G12*(1+$G$2),2)</f>
        <v>0</v>
      </c>
      <c r="I12" s="29" t="n">
        <f aca="false">F12*H12</f>
        <v>0</v>
      </c>
      <c r="J12" s="24" t="e">
        <f aca="false">I12/$J$124</f>
        <v>#DIV/0!</v>
      </c>
      <c r="L12" s="19" t="n">
        <f aca="false">F12*G12</f>
        <v>0</v>
      </c>
    </row>
    <row r="13" s="19" customFormat="true" ht="39" hidden="false" customHeight="true" outlineLevel="0" collapsed="false">
      <c r="A13" s="25" t="s">
        <v>75</v>
      </c>
      <c r="B13" s="26" t="s">
        <v>76</v>
      </c>
      <c r="C13" s="26" t="s">
        <v>56</v>
      </c>
      <c r="D13" s="27" t="s">
        <v>77</v>
      </c>
      <c r="E13" s="26" t="s">
        <v>78</v>
      </c>
      <c r="F13" s="26" t="n">
        <v>12</v>
      </c>
      <c r="G13" s="28" t="n">
        <v>0</v>
      </c>
      <c r="H13" s="29" t="n">
        <f aca="false">TRUNC(G13*(1+$G$2),2)</f>
        <v>0</v>
      </c>
      <c r="I13" s="29" t="n">
        <f aca="false">F13*H13</f>
        <v>0</v>
      </c>
      <c r="J13" s="24" t="e">
        <f aca="false">I13/$J$124</f>
        <v>#DIV/0!</v>
      </c>
      <c r="L13" s="19" t="n">
        <f aca="false">F13*G13</f>
        <v>0</v>
      </c>
    </row>
    <row r="14" s="19" customFormat="true" ht="39" hidden="false" customHeight="true" outlineLevel="0" collapsed="false">
      <c r="A14" s="25" t="s">
        <v>79</v>
      </c>
      <c r="B14" s="26" t="s">
        <v>80</v>
      </c>
      <c r="C14" s="26" t="s">
        <v>56</v>
      </c>
      <c r="D14" s="27" t="s">
        <v>81</v>
      </c>
      <c r="E14" s="26" t="s">
        <v>78</v>
      </c>
      <c r="F14" s="26" t="n">
        <v>6</v>
      </c>
      <c r="G14" s="28" t="n">
        <v>0</v>
      </c>
      <c r="H14" s="29" t="n">
        <f aca="false">TRUNC(G14*(1+$G$2),2)</f>
        <v>0</v>
      </c>
      <c r="I14" s="29" t="n">
        <f aca="false">F14*H14</f>
        <v>0</v>
      </c>
      <c r="J14" s="24" t="e">
        <f aca="false">I14/$J$124</f>
        <v>#DIV/0!</v>
      </c>
      <c r="L14" s="19" t="n">
        <f aca="false">F14*G14</f>
        <v>0</v>
      </c>
    </row>
    <row r="15" s="19" customFormat="true" ht="39" hidden="false" customHeight="true" outlineLevel="0" collapsed="false">
      <c r="A15" s="25" t="s">
        <v>82</v>
      </c>
      <c r="B15" s="26" t="s">
        <v>83</v>
      </c>
      <c r="C15" s="26" t="s">
        <v>56</v>
      </c>
      <c r="D15" s="27" t="s">
        <v>84</v>
      </c>
      <c r="E15" s="26" t="s">
        <v>78</v>
      </c>
      <c r="F15" s="26" t="n">
        <v>4</v>
      </c>
      <c r="G15" s="28" t="n">
        <v>0</v>
      </c>
      <c r="H15" s="29" t="n">
        <f aca="false">TRUNC(G15*(1+$G$2),2)</f>
        <v>0</v>
      </c>
      <c r="I15" s="29" t="n">
        <f aca="false">F15*H15</f>
        <v>0</v>
      </c>
      <c r="J15" s="24" t="e">
        <f aca="false">I15/$J$124</f>
        <v>#DIV/0!</v>
      </c>
      <c r="L15" s="19" t="n">
        <f aca="false">F15*G15</f>
        <v>0</v>
      </c>
    </row>
    <row r="16" s="19" customFormat="true" ht="39" hidden="false" customHeight="true" outlineLevel="0" collapsed="false">
      <c r="A16" s="25" t="s">
        <v>85</v>
      </c>
      <c r="B16" s="26" t="s">
        <v>86</v>
      </c>
      <c r="C16" s="26" t="s">
        <v>56</v>
      </c>
      <c r="D16" s="27" t="s">
        <v>87</v>
      </c>
      <c r="E16" s="26" t="s">
        <v>78</v>
      </c>
      <c r="F16" s="26" t="n">
        <v>14</v>
      </c>
      <c r="G16" s="28" t="n">
        <v>0</v>
      </c>
      <c r="H16" s="29" t="n">
        <f aca="false">TRUNC(G16*(1+$G$2),2)</f>
        <v>0</v>
      </c>
      <c r="I16" s="29" t="n">
        <f aca="false">F16*H16</f>
        <v>0</v>
      </c>
      <c r="J16" s="24" t="e">
        <f aca="false">I16/$J$124</f>
        <v>#DIV/0!</v>
      </c>
      <c r="L16" s="19" t="n">
        <f aca="false">F16*G16</f>
        <v>0</v>
      </c>
    </row>
    <row r="17" s="19" customFormat="true" ht="39" hidden="false" customHeight="true" outlineLevel="0" collapsed="false">
      <c r="A17" s="25" t="s">
        <v>88</v>
      </c>
      <c r="B17" s="26" t="s">
        <v>89</v>
      </c>
      <c r="C17" s="26" t="s">
        <v>56</v>
      </c>
      <c r="D17" s="27" t="s">
        <v>90</v>
      </c>
      <c r="E17" s="26" t="s">
        <v>78</v>
      </c>
      <c r="F17" s="26" t="n">
        <v>14</v>
      </c>
      <c r="G17" s="28" t="n">
        <v>0</v>
      </c>
      <c r="H17" s="29" t="n">
        <f aca="false">TRUNC(G17*(1+$G$2),2)</f>
        <v>0</v>
      </c>
      <c r="I17" s="29" t="n">
        <f aca="false">F17*H17</f>
        <v>0</v>
      </c>
      <c r="J17" s="24" t="e">
        <f aca="false">I17/$J$124</f>
        <v>#DIV/0!</v>
      </c>
      <c r="L17" s="19" t="n">
        <f aca="false">F17*G17</f>
        <v>0</v>
      </c>
    </row>
    <row r="18" s="19" customFormat="true" ht="39" hidden="false" customHeight="true" outlineLevel="0" collapsed="false">
      <c r="A18" s="25" t="s">
        <v>91</v>
      </c>
      <c r="B18" s="26" t="s">
        <v>92</v>
      </c>
      <c r="C18" s="26" t="s">
        <v>56</v>
      </c>
      <c r="D18" s="27" t="s">
        <v>93</v>
      </c>
      <c r="E18" s="26" t="s">
        <v>74</v>
      </c>
      <c r="F18" s="26" t="n">
        <v>409</v>
      </c>
      <c r="G18" s="28" t="n">
        <v>0</v>
      </c>
      <c r="H18" s="29" t="n">
        <f aca="false">TRUNC(G18*(1+$G$2),2)</f>
        <v>0</v>
      </c>
      <c r="I18" s="29" t="n">
        <f aca="false">F18*H18</f>
        <v>0</v>
      </c>
      <c r="J18" s="24" t="e">
        <f aca="false">I18/$J$124</f>
        <v>#DIV/0!</v>
      </c>
      <c r="L18" s="19" t="n">
        <f aca="false">F18*G18</f>
        <v>0</v>
      </c>
    </row>
    <row r="19" s="19" customFormat="true" ht="39" hidden="false" customHeight="true" outlineLevel="0" collapsed="false">
      <c r="A19" s="25" t="s">
        <v>94</v>
      </c>
      <c r="B19" s="26" t="s">
        <v>95</v>
      </c>
      <c r="C19" s="26" t="s">
        <v>56</v>
      </c>
      <c r="D19" s="27" t="s">
        <v>96</v>
      </c>
      <c r="E19" s="26" t="s">
        <v>78</v>
      </c>
      <c r="F19" s="26" t="n">
        <v>8</v>
      </c>
      <c r="G19" s="28" t="n">
        <v>0</v>
      </c>
      <c r="H19" s="29" t="n">
        <f aca="false">TRUNC(G19*(1+$G$2),2)</f>
        <v>0</v>
      </c>
      <c r="I19" s="29" t="n">
        <f aca="false">F19*H19</f>
        <v>0</v>
      </c>
      <c r="J19" s="24" t="e">
        <f aca="false">I19/$J$124</f>
        <v>#DIV/0!</v>
      </c>
      <c r="L19" s="19" t="n">
        <f aca="false">F19*G19</f>
        <v>0</v>
      </c>
    </row>
    <row r="20" s="19" customFormat="true" ht="51.75" hidden="false" customHeight="true" outlineLevel="0" collapsed="false">
      <c r="A20" s="25" t="s">
        <v>97</v>
      </c>
      <c r="B20" s="26" t="s">
        <v>98</v>
      </c>
      <c r="C20" s="26" t="s">
        <v>56</v>
      </c>
      <c r="D20" s="27" t="s">
        <v>99</v>
      </c>
      <c r="E20" s="26" t="s">
        <v>74</v>
      </c>
      <c r="F20" s="26" t="n">
        <v>112</v>
      </c>
      <c r="G20" s="28" t="n">
        <v>0</v>
      </c>
      <c r="H20" s="29" t="n">
        <f aca="false">TRUNC(G20*(1+$G$2),2)</f>
        <v>0</v>
      </c>
      <c r="I20" s="29" t="n">
        <f aca="false">F20*H20</f>
        <v>0</v>
      </c>
      <c r="J20" s="24" t="e">
        <f aca="false">I20/$J$124</f>
        <v>#DIV/0!</v>
      </c>
      <c r="L20" s="19" t="n">
        <f aca="false">F20*G20</f>
        <v>0</v>
      </c>
    </row>
    <row r="21" s="19" customFormat="true" ht="25.5" hidden="false" customHeight="true" outlineLevel="0" collapsed="false">
      <c r="A21" s="25" t="s">
        <v>100</v>
      </c>
      <c r="B21" s="26" t="s">
        <v>101</v>
      </c>
      <c r="C21" s="26" t="s">
        <v>56</v>
      </c>
      <c r="D21" s="27" t="s">
        <v>102</v>
      </c>
      <c r="E21" s="26" t="s">
        <v>78</v>
      </c>
      <c r="F21" s="26" t="n">
        <v>2</v>
      </c>
      <c r="G21" s="28" t="n">
        <v>0</v>
      </c>
      <c r="H21" s="29" t="n">
        <f aca="false">TRUNC(G21*(1+$G$2),2)</f>
        <v>0</v>
      </c>
      <c r="I21" s="29" t="n">
        <f aca="false">F21*H21</f>
        <v>0</v>
      </c>
      <c r="J21" s="24" t="e">
        <f aca="false">I21/$J$124</f>
        <v>#DIV/0!</v>
      </c>
      <c r="L21" s="19" t="n">
        <f aca="false">F21*G21</f>
        <v>0</v>
      </c>
    </row>
    <row r="22" s="19" customFormat="true" ht="24" hidden="false" customHeight="true" outlineLevel="0" collapsed="false">
      <c r="A22" s="20" t="s">
        <v>103</v>
      </c>
      <c r="B22" s="21"/>
      <c r="C22" s="21"/>
      <c r="D22" s="22" t="s">
        <v>104</v>
      </c>
      <c r="E22" s="22"/>
      <c r="F22" s="21"/>
      <c r="G22" s="22"/>
      <c r="H22" s="29"/>
      <c r="I22" s="23" t="n">
        <f aca="false">SUM(I23:I25)</f>
        <v>0</v>
      </c>
      <c r="J22" s="30" t="e">
        <f aca="false">I22/$J$124</f>
        <v>#DIV/0!</v>
      </c>
      <c r="L22" s="19" t="n">
        <f aca="false">F22*G22</f>
        <v>0</v>
      </c>
    </row>
    <row r="23" s="19" customFormat="true" ht="39" hidden="false" customHeight="true" outlineLevel="0" collapsed="false">
      <c r="A23" s="25" t="s">
        <v>105</v>
      </c>
      <c r="B23" s="26" t="s">
        <v>106</v>
      </c>
      <c r="C23" s="26" t="s">
        <v>68</v>
      </c>
      <c r="D23" s="27" t="s">
        <v>107</v>
      </c>
      <c r="E23" s="26" t="s">
        <v>70</v>
      </c>
      <c r="F23" s="26" t="n">
        <v>8</v>
      </c>
      <c r="G23" s="28" t="n">
        <v>0</v>
      </c>
      <c r="H23" s="29" t="n">
        <f aca="false">TRUNC(G23*(1+$G$2),2)</f>
        <v>0</v>
      </c>
      <c r="I23" s="29" t="n">
        <f aca="false">F23*H23</f>
        <v>0</v>
      </c>
      <c r="J23" s="24" t="e">
        <f aca="false">I23/$J$124</f>
        <v>#DIV/0!</v>
      </c>
      <c r="L23" s="19" t="n">
        <f aca="false">F23*G23</f>
        <v>0</v>
      </c>
    </row>
    <row r="24" s="19" customFormat="true" ht="39" hidden="false" customHeight="true" outlineLevel="0" collapsed="false">
      <c r="A24" s="25" t="s">
        <v>108</v>
      </c>
      <c r="B24" s="26" t="s">
        <v>109</v>
      </c>
      <c r="C24" s="26" t="s">
        <v>68</v>
      </c>
      <c r="D24" s="27" t="s">
        <v>110</v>
      </c>
      <c r="E24" s="26" t="s">
        <v>70</v>
      </c>
      <c r="F24" s="26" t="n">
        <v>12</v>
      </c>
      <c r="G24" s="28" t="n">
        <v>0</v>
      </c>
      <c r="H24" s="29" t="n">
        <f aca="false">TRUNC(G24*(1+$G$2),2)</f>
        <v>0</v>
      </c>
      <c r="I24" s="29" t="n">
        <f aca="false">F24*H24</f>
        <v>0</v>
      </c>
      <c r="J24" s="24" t="e">
        <f aca="false">I24/$J$124</f>
        <v>#DIV/0!</v>
      </c>
      <c r="L24" s="19" t="n">
        <f aca="false">F24*G24</f>
        <v>0</v>
      </c>
    </row>
    <row r="25" s="19" customFormat="true" ht="39" hidden="false" customHeight="true" outlineLevel="0" collapsed="false">
      <c r="A25" s="25" t="s">
        <v>111</v>
      </c>
      <c r="B25" s="26" t="s">
        <v>112</v>
      </c>
      <c r="C25" s="26" t="s">
        <v>68</v>
      </c>
      <c r="D25" s="27" t="s">
        <v>113</v>
      </c>
      <c r="E25" s="26" t="s">
        <v>70</v>
      </c>
      <c r="F25" s="26" t="n">
        <v>2</v>
      </c>
      <c r="G25" s="28" t="n">
        <v>0</v>
      </c>
      <c r="H25" s="29" t="n">
        <f aca="false">TRUNC(G25*(1+$G$2),2)</f>
        <v>0</v>
      </c>
      <c r="I25" s="29" t="n">
        <f aca="false">F25*H25</f>
        <v>0</v>
      </c>
      <c r="J25" s="24" t="e">
        <f aca="false">I25/$J$124</f>
        <v>#DIV/0!</v>
      </c>
      <c r="L25" s="19" t="n">
        <f aca="false">F25*G25</f>
        <v>0</v>
      </c>
    </row>
    <row r="26" s="19" customFormat="true" ht="24" hidden="false" customHeight="true" outlineLevel="0" collapsed="false">
      <c r="A26" s="20" t="s">
        <v>114</v>
      </c>
      <c r="B26" s="21"/>
      <c r="C26" s="21"/>
      <c r="D26" s="22" t="s">
        <v>115</v>
      </c>
      <c r="E26" s="22"/>
      <c r="F26" s="21"/>
      <c r="G26" s="22"/>
      <c r="H26" s="29"/>
      <c r="I26" s="23" t="n">
        <f aca="false">SUM(I27:I37)</f>
        <v>0</v>
      </c>
      <c r="J26" s="30" t="e">
        <f aca="false">I26/$J$124</f>
        <v>#DIV/0!</v>
      </c>
      <c r="L26" s="19" t="n">
        <f aca="false">F26*G26</f>
        <v>0</v>
      </c>
    </row>
    <row r="27" s="19" customFormat="true" ht="25.5" hidden="false" customHeight="true" outlineLevel="0" collapsed="false">
      <c r="A27" s="25" t="s">
        <v>116</v>
      </c>
      <c r="B27" s="26" t="s">
        <v>117</v>
      </c>
      <c r="C27" s="26" t="s">
        <v>68</v>
      </c>
      <c r="D27" s="27" t="s">
        <v>118</v>
      </c>
      <c r="E27" s="26" t="s">
        <v>70</v>
      </c>
      <c r="F27" s="26" t="n">
        <v>2</v>
      </c>
      <c r="G27" s="28" t="n">
        <v>0</v>
      </c>
      <c r="H27" s="29" t="n">
        <f aca="false">TRUNC(G27*(1+$G$2),2)</f>
        <v>0</v>
      </c>
      <c r="I27" s="29" t="n">
        <f aca="false">F27*H27</f>
        <v>0</v>
      </c>
      <c r="J27" s="24" t="e">
        <f aca="false">I27/$J$124</f>
        <v>#DIV/0!</v>
      </c>
      <c r="L27" s="19" t="n">
        <f aca="false">F27*G27</f>
        <v>0</v>
      </c>
    </row>
    <row r="28" s="19" customFormat="true" ht="25.5" hidden="false" customHeight="true" outlineLevel="0" collapsed="false">
      <c r="A28" s="25" t="s">
        <v>119</v>
      </c>
      <c r="B28" s="26" t="s">
        <v>120</v>
      </c>
      <c r="C28" s="26" t="s">
        <v>68</v>
      </c>
      <c r="D28" s="27" t="s">
        <v>121</v>
      </c>
      <c r="E28" s="26" t="s">
        <v>70</v>
      </c>
      <c r="F28" s="26" t="n">
        <v>2</v>
      </c>
      <c r="G28" s="28" t="n">
        <v>0</v>
      </c>
      <c r="H28" s="29" t="n">
        <f aca="false">TRUNC(G28*(1+$G$2),2)</f>
        <v>0</v>
      </c>
      <c r="I28" s="29" t="n">
        <f aca="false">F28*H28</f>
        <v>0</v>
      </c>
      <c r="J28" s="24" t="e">
        <f aca="false">I28/$J$124</f>
        <v>#DIV/0!</v>
      </c>
      <c r="L28" s="19" t="n">
        <f aca="false">F28*G28</f>
        <v>0</v>
      </c>
    </row>
    <row r="29" s="19" customFormat="true" ht="39" hidden="false" customHeight="true" outlineLevel="0" collapsed="false">
      <c r="A29" s="25" t="s">
        <v>122</v>
      </c>
      <c r="B29" s="26" t="s">
        <v>123</v>
      </c>
      <c r="C29" s="26" t="s">
        <v>68</v>
      </c>
      <c r="D29" s="27" t="s">
        <v>124</v>
      </c>
      <c r="E29" s="26" t="s">
        <v>78</v>
      </c>
      <c r="F29" s="26" t="n">
        <v>1</v>
      </c>
      <c r="G29" s="28" t="n">
        <v>0</v>
      </c>
      <c r="H29" s="29" t="n">
        <f aca="false">TRUNC(G29*(1+$G$2),2)</f>
        <v>0</v>
      </c>
      <c r="I29" s="29" t="n">
        <f aca="false">F29*H29</f>
        <v>0</v>
      </c>
      <c r="J29" s="24" t="e">
        <f aca="false">I29/$J$124</f>
        <v>#DIV/0!</v>
      </c>
      <c r="L29" s="19" t="n">
        <f aca="false">F29*G29</f>
        <v>0</v>
      </c>
    </row>
    <row r="30" s="19" customFormat="true" ht="39" hidden="false" customHeight="true" outlineLevel="0" collapsed="false">
      <c r="A30" s="25" t="s">
        <v>125</v>
      </c>
      <c r="B30" s="26" t="s">
        <v>72</v>
      </c>
      <c r="C30" s="26" t="s">
        <v>56</v>
      </c>
      <c r="D30" s="27" t="s">
        <v>73</v>
      </c>
      <c r="E30" s="26" t="s">
        <v>74</v>
      </c>
      <c r="F30" s="26" t="n">
        <v>150</v>
      </c>
      <c r="G30" s="29" t="n">
        <f aca="false">G12</f>
        <v>0</v>
      </c>
      <c r="H30" s="29" t="n">
        <f aca="false">TRUNC(G30*(1+$G$2),2)</f>
        <v>0</v>
      </c>
      <c r="I30" s="29" t="n">
        <f aca="false">F30*H30</f>
        <v>0</v>
      </c>
      <c r="J30" s="24" t="e">
        <f aca="false">I30/$J$124</f>
        <v>#DIV/0!</v>
      </c>
      <c r="L30" s="19" t="n">
        <f aca="false">F30*G30</f>
        <v>0</v>
      </c>
    </row>
    <row r="31" s="19" customFormat="true" ht="39" hidden="false" customHeight="true" outlineLevel="0" collapsed="false">
      <c r="A31" s="25" t="s">
        <v>126</v>
      </c>
      <c r="B31" s="26" t="s">
        <v>76</v>
      </c>
      <c r="C31" s="26" t="s">
        <v>56</v>
      </c>
      <c r="D31" s="27" t="s">
        <v>77</v>
      </c>
      <c r="E31" s="26" t="s">
        <v>78</v>
      </c>
      <c r="F31" s="26" t="n">
        <v>5</v>
      </c>
      <c r="G31" s="29" t="n">
        <f aca="false">G13</f>
        <v>0</v>
      </c>
      <c r="H31" s="29" t="n">
        <f aca="false">TRUNC(G31*(1+$G$2),2)</f>
        <v>0</v>
      </c>
      <c r="I31" s="29" t="n">
        <f aca="false">F31*H31</f>
        <v>0</v>
      </c>
      <c r="J31" s="24" t="e">
        <f aca="false">I31/$J$124</f>
        <v>#DIV/0!</v>
      </c>
      <c r="L31" s="19" t="n">
        <f aca="false">F31*G31</f>
        <v>0</v>
      </c>
    </row>
    <row r="32" s="19" customFormat="true" ht="39" hidden="false" customHeight="true" outlineLevel="0" collapsed="false">
      <c r="A32" s="25" t="s">
        <v>127</v>
      </c>
      <c r="B32" s="26" t="s">
        <v>80</v>
      </c>
      <c r="C32" s="26" t="s">
        <v>56</v>
      </c>
      <c r="D32" s="27" t="s">
        <v>81</v>
      </c>
      <c r="E32" s="26" t="s">
        <v>78</v>
      </c>
      <c r="F32" s="26" t="n">
        <v>20</v>
      </c>
      <c r="G32" s="29" t="n">
        <f aca="false">G14</f>
        <v>0</v>
      </c>
      <c r="H32" s="29" t="n">
        <f aca="false">TRUNC(G32*(1+$G$2),2)</f>
        <v>0</v>
      </c>
      <c r="I32" s="29" t="n">
        <f aca="false">F32*H32</f>
        <v>0</v>
      </c>
      <c r="J32" s="24" t="e">
        <f aca="false">I32/$J$124</f>
        <v>#DIV/0!</v>
      </c>
      <c r="L32" s="19" t="n">
        <f aca="false">F32*G32</f>
        <v>0</v>
      </c>
    </row>
    <row r="33" s="19" customFormat="true" ht="39" hidden="false" customHeight="true" outlineLevel="0" collapsed="false">
      <c r="A33" s="25" t="s">
        <v>128</v>
      </c>
      <c r="B33" s="26" t="s">
        <v>83</v>
      </c>
      <c r="C33" s="26" t="s">
        <v>56</v>
      </c>
      <c r="D33" s="27" t="s">
        <v>84</v>
      </c>
      <c r="E33" s="26" t="s">
        <v>78</v>
      </c>
      <c r="F33" s="26" t="n">
        <v>7</v>
      </c>
      <c r="G33" s="29" t="n">
        <f aca="false">G15</f>
        <v>0</v>
      </c>
      <c r="H33" s="29" t="n">
        <f aca="false">TRUNC(G33*(1+$G$2),2)</f>
        <v>0</v>
      </c>
      <c r="I33" s="29" t="n">
        <f aca="false">F33*H33</f>
        <v>0</v>
      </c>
      <c r="J33" s="24" t="e">
        <f aca="false">I33/$J$124</f>
        <v>#DIV/0!</v>
      </c>
      <c r="L33" s="19" t="n">
        <f aca="false">F33*G33</f>
        <v>0</v>
      </c>
    </row>
    <row r="34" s="19" customFormat="true" ht="39" hidden="false" customHeight="true" outlineLevel="0" collapsed="false">
      <c r="A34" s="25" t="s">
        <v>129</v>
      </c>
      <c r="B34" s="26" t="s">
        <v>95</v>
      </c>
      <c r="C34" s="26" t="s">
        <v>56</v>
      </c>
      <c r="D34" s="27" t="s">
        <v>96</v>
      </c>
      <c r="E34" s="26" t="s">
        <v>78</v>
      </c>
      <c r="F34" s="26" t="n">
        <v>22</v>
      </c>
      <c r="G34" s="29" t="n">
        <f aca="false">G19</f>
        <v>0</v>
      </c>
      <c r="H34" s="29" t="n">
        <f aca="false">TRUNC(G34*(1+$G$2),2)</f>
        <v>0</v>
      </c>
      <c r="I34" s="29" t="n">
        <f aca="false">F34*H34</f>
        <v>0</v>
      </c>
      <c r="J34" s="24" t="e">
        <f aca="false">I34/$J$124</f>
        <v>#DIV/0!</v>
      </c>
      <c r="L34" s="19" t="n">
        <f aca="false">F34*G34</f>
        <v>0</v>
      </c>
    </row>
    <row r="35" s="19" customFormat="true" ht="51.75" hidden="false" customHeight="true" outlineLevel="0" collapsed="false">
      <c r="A35" s="25" t="s">
        <v>130</v>
      </c>
      <c r="B35" s="26" t="s">
        <v>98</v>
      </c>
      <c r="C35" s="26" t="s">
        <v>56</v>
      </c>
      <c r="D35" s="27" t="s">
        <v>99</v>
      </c>
      <c r="E35" s="26" t="s">
        <v>74</v>
      </c>
      <c r="F35" s="26" t="n">
        <v>150</v>
      </c>
      <c r="G35" s="29" t="n">
        <f aca="false">G20</f>
        <v>0</v>
      </c>
      <c r="H35" s="29" t="n">
        <f aca="false">TRUNC(G35*(1+$G$2),2)</f>
        <v>0</v>
      </c>
      <c r="I35" s="29" t="n">
        <f aca="false">F35*H35</f>
        <v>0</v>
      </c>
      <c r="J35" s="24" t="e">
        <f aca="false">I35/$J$124</f>
        <v>#DIV/0!</v>
      </c>
      <c r="L35" s="19" t="n">
        <f aca="false">F35*G35</f>
        <v>0</v>
      </c>
    </row>
    <row r="36" s="19" customFormat="true" ht="39" hidden="false" customHeight="true" outlineLevel="0" collapsed="false">
      <c r="A36" s="25" t="s">
        <v>131</v>
      </c>
      <c r="B36" s="26" t="s">
        <v>132</v>
      </c>
      <c r="C36" s="26" t="s">
        <v>68</v>
      </c>
      <c r="D36" s="27" t="s">
        <v>133</v>
      </c>
      <c r="E36" s="26" t="s">
        <v>74</v>
      </c>
      <c r="F36" s="26" t="n">
        <v>190</v>
      </c>
      <c r="G36" s="28" t="n">
        <v>0</v>
      </c>
      <c r="H36" s="29" t="n">
        <f aca="false">TRUNC(G36*(1+$G$2),2)</f>
        <v>0</v>
      </c>
      <c r="I36" s="29" t="n">
        <f aca="false">F36*H36</f>
        <v>0</v>
      </c>
      <c r="J36" s="24" t="e">
        <f aca="false">I36/$J$124</f>
        <v>#DIV/0!</v>
      </c>
      <c r="L36" s="19" t="n">
        <f aca="false">F36*G36</f>
        <v>0</v>
      </c>
    </row>
    <row r="37" s="19" customFormat="true" ht="51.75" hidden="false" customHeight="true" outlineLevel="0" collapsed="false">
      <c r="A37" s="25" t="s">
        <v>134</v>
      </c>
      <c r="B37" s="26" t="s">
        <v>135</v>
      </c>
      <c r="C37" s="26" t="s">
        <v>68</v>
      </c>
      <c r="D37" s="27" t="s">
        <v>136</v>
      </c>
      <c r="E37" s="26" t="s">
        <v>137</v>
      </c>
      <c r="F37" s="26" t="n">
        <v>172</v>
      </c>
      <c r="G37" s="28" t="n">
        <v>0</v>
      </c>
      <c r="H37" s="29" t="n">
        <f aca="false">TRUNC(G37*(1+$G$2),2)</f>
        <v>0</v>
      </c>
      <c r="I37" s="29" t="n">
        <f aca="false">F37*H37</f>
        <v>0</v>
      </c>
      <c r="J37" s="24" t="e">
        <f aca="false">I37/$J$124</f>
        <v>#DIV/0!</v>
      </c>
      <c r="L37" s="19" t="n">
        <f aca="false">F37*G37</f>
        <v>0</v>
      </c>
    </row>
    <row r="38" s="19" customFormat="true" ht="24" hidden="false" customHeight="true" outlineLevel="0" collapsed="false">
      <c r="A38" s="20" t="s">
        <v>138</v>
      </c>
      <c r="B38" s="21"/>
      <c r="C38" s="21"/>
      <c r="D38" s="22" t="s">
        <v>139</v>
      </c>
      <c r="E38" s="22"/>
      <c r="F38" s="21"/>
      <c r="G38" s="22"/>
      <c r="H38" s="29"/>
      <c r="I38" s="23" t="n">
        <f aca="false">I39+I51+I56</f>
        <v>0</v>
      </c>
      <c r="J38" s="30" t="e">
        <f aca="false">I38/$J$124</f>
        <v>#DIV/0!</v>
      </c>
      <c r="L38" s="19" t="n">
        <f aca="false">F38*G38</f>
        <v>0</v>
      </c>
    </row>
    <row r="39" s="19" customFormat="true" ht="24" hidden="false" customHeight="true" outlineLevel="0" collapsed="false">
      <c r="A39" s="20" t="s">
        <v>140</v>
      </c>
      <c r="B39" s="21"/>
      <c r="C39" s="21"/>
      <c r="D39" s="22" t="s">
        <v>65</v>
      </c>
      <c r="E39" s="22"/>
      <c r="F39" s="21"/>
      <c r="G39" s="22"/>
      <c r="H39" s="29"/>
      <c r="I39" s="23" t="n">
        <f aca="false">SUM(I40:I50)</f>
        <v>0</v>
      </c>
      <c r="J39" s="30" t="e">
        <f aca="false">I39/$J$124</f>
        <v>#DIV/0!</v>
      </c>
      <c r="L39" s="19" t="n">
        <f aca="false">F39*G39</f>
        <v>0</v>
      </c>
    </row>
    <row r="40" s="19" customFormat="true" ht="39" hidden="false" customHeight="true" outlineLevel="0" collapsed="false">
      <c r="A40" s="25" t="s">
        <v>141</v>
      </c>
      <c r="B40" s="26" t="s">
        <v>67</v>
      </c>
      <c r="C40" s="26" t="s">
        <v>68</v>
      </c>
      <c r="D40" s="27" t="s">
        <v>69</v>
      </c>
      <c r="E40" s="26" t="s">
        <v>70</v>
      </c>
      <c r="F40" s="26" t="n">
        <v>12</v>
      </c>
      <c r="G40" s="29" t="n">
        <f aca="false">G11</f>
        <v>0</v>
      </c>
      <c r="H40" s="29" t="n">
        <f aca="false">TRUNC(G40*(1+$G$2),2)</f>
        <v>0</v>
      </c>
      <c r="I40" s="29" t="n">
        <f aca="false">F40*H40</f>
        <v>0</v>
      </c>
      <c r="J40" s="24" t="e">
        <f aca="false">I40/$J$124</f>
        <v>#DIV/0!</v>
      </c>
      <c r="L40" s="19" t="n">
        <f aca="false">F40*G40</f>
        <v>0</v>
      </c>
    </row>
    <row r="41" s="19" customFormat="true" ht="39" hidden="false" customHeight="true" outlineLevel="0" collapsed="false">
      <c r="A41" s="25" t="s">
        <v>142</v>
      </c>
      <c r="B41" s="26" t="s">
        <v>72</v>
      </c>
      <c r="C41" s="26" t="s">
        <v>56</v>
      </c>
      <c r="D41" s="27" t="s">
        <v>73</v>
      </c>
      <c r="E41" s="26" t="s">
        <v>74</v>
      </c>
      <c r="F41" s="26" t="n">
        <v>130</v>
      </c>
      <c r="G41" s="29" t="n">
        <f aca="false">G12</f>
        <v>0</v>
      </c>
      <c r="H41" s="29" t="n">
        <f aca="false">TRUNC(G41*(1+$G$2),2)</f>
        <v>0</v>
      </c>
      <c r="I41" s="29" t="n">
        <f aca="false">F41*H41</f>
        <v>0</v>
      </c>
      <c r="J41" s="24" t="e">
        <f aca="false">I41/$J$124</f>
        <v>#DIV/0!</v>
      </c>
      <c r="L41" s="19" t="n">
        <f aca="false">F41*G41</f>
        <v>0</v>
      </c>
    </row>
    <row r="42" s="19" customFormat="true" ht="39" hidden="false" customHeight="true" outlineLevel="0" collapsed="false">
      <c r="A42" s="25" t="s">
        <v>143</v>
      </c>
      <c r="B42" s="26" t="s">
        <v>76</v>
      </c>
      <c r="C42" s="26" t="s">
        <v>56</v>
      </c>
      <c r="D42" s="27" t="s">
        <v>77</v>
      </c>
      <c r="E42" s="26" t="s">
        <v>78</v>
      </c>
      <c r="F42" s="26" t="n">
        <v>11</v>
      </c>
      <c r="G42" s="29" t="n">
        <f aca="false">G13</f>
        <v>0</v>
      </c>
      <c r="H42" s="29" t="n">
        <f aca="false">TRUNC(G42*(1+$G$2),2)</f>
        <v>0</v>
      </c>
      <c r="I42" s="29" t="n">
        <f aca="false">F42*H42</f>
        <v>0</v>
      </c>
      <c r="J42" s="24" t="e">
        <f aca="false">I42/$J$124</f>
        <v>#DIV/0!</v>
      </c>
      <c r="L42" s="19" t="n">
        <f aca="false">F42*G42</f>
        <v>0</v>
      </c>
    </row>
    <row r="43" s="19" customFormat="true" ht="39" hidden="false" customHeight="true" outlineLevel="0" collapsed="false">
      <c r="A43" s="25" t="s">
        <v>144</v>
      </c>
      <c r="B43" s="26" t="s">
        <v>80</v>
      </c>
      <c r="C43" s="26" t="s">
        <v>56</v>
      </c>
      <c r="D43" s="27" t="s">
        <v>81</v>
      </c>
      <c r="E43" s="26" t="s">
        <v>78</v>
      </c>
      <c r="F43" s="26" t="n">
        <v>21</v>
      </c>
      <c r="G43" s="29" t="n">
        <f aca="false">G14</f>
        <v>0</v>
      </c>
      <c r="H43" s="29" t="n">
        <f aca="false">TRUNC(G43*(1+$G$2),2)</f>
        <v>0</v>
      </c>
      <c r="I43" s="29" t="n">
        <f aca="false">F43*H43</f>
        <v>0</v>
      </c>
      <c r="J43" s="24" t="e">
        <f aca="false">I43/$J$124</f>
        <v>#DIV/0!</v>
      </c>
      <c r="L43" s="19" t="n">
        <f aca="false">F43*G43</f>
        <v>0</v>
      </c>
    </row>
    <row r="44" s="19" customFormat="true" ht="39" hidden="false" customHeight="true" outlineLevel="0" collapsed="false">
      <c r="A44" s="25" t="s">
        <v>145</v>
      </c>
      <c r="B44" s="26" t="s">
        <v>86</v>
      </c>
      <c r="C44" s="26" t="s">
        <v>56</v>
      </c>
      <c r="D44" s="27" t="s">
        <v>87</v>
      </c>
      <c r="E44" s="26" t="s">
        <v>78</v>
      </c>
      <c r="F44" s="26" t="n">
        <v>13</v>
      </c>
      <c r="G44" s="29" t="n">
        <f aca="false">G16</f>
        <v>0</v>
      </c>
      <c r="H44" s="29" t="n">
        <f aca="false">TRUNC(G44*(1+$G$2),2)</f>
        <v>0</v>
      </c>
      <c r="I44" s="29" t="n">
        <f aca="false">F44*H44</f>
        <v>0</v>
      </c>
      <c r="J44" s="24" t="e">
        <f aca="false">I44/$J$124</f>
        <v>#DIV/0!</v>
      </c>
      <c r="L44" s="19" t="n">
        <f aca="false">F44*G44</f>
        <v>0</v>
      </c>
    </row>
    <row r="45" s="19" customFormat="true" ht="39" hidden="false" customHeight="true" outlineLevel="0" collapsed="false">
      <c r="A45" s="25" t="s">
        <v>146</v>
      </c>
      <c r="B45" s="26" t="s">
        <v>83</v>
      </c>
      <c r="C45" s="26" t="s">
        <v>56</v>
      </c>
      <c r="D45" s="27" t="s">
        <v>84</v>
      </c>
      <c r="E45" s="26" t="s">
        <v>78</v>
      </c>
      <c r="F45" s="26" t="n">
        <v>13</v>
      </c>
      <c r="G45" s="29" t="n">
        <f aca="false">G15</f>
        <v>0</v>
      </c>
      <c r="H45" s="29" t="n">
        <f aca="false">TRUNC(G45*(1+$G$2),2)</f>
        <v>0</v>
      </c>
      <c r="I45" s="29" t="n">
        <f aca="false">F45*H45</f>
        <v>0</v>
      </c>
      <c r="J45" s="24" t="e">
        <f aca="false">I45/$J$124</f>
        <v>#DIV/0!</v>
      </c>
      <c r="L45" s="19" t="n">
        <f aca="false">F45*G45</f>
        <v>0</v>
      </c>
    </row>
    <row r="46" s="19" customFormat="true" ht="39" hidden="false" customHeight="true" outlineLevel="0" collapsed="false">
      <c r="A46" s="25" t="s">
        <v>147</v>
      </c>
      <c r="B46" s="26" t="s">
        <v>89</v>
      </c>
      <c r="C46" s="26" t="s">
        <v>56</v>
      </c>
      <c r="D46" s="27" t="s">
        <v>90</v>
      </c>
      <c r="E46" s="26" t="s">
        <v>78</v>
      </c>
      <c r="F46" s="26" t="n">
        <v>13</v>
      </c>
      <c r="G46" s="29" t="n">
        <f aca="false">G17</f>
        <v>0</v>
      </c>
      <c r="H46" s="29" t="n">
        <f aca="false">TRUNC(G46*(1+$G$2),2)</f>
        <v>0</v>
      </c>
      <c r="I46" s="29" t="n">
        <f aca="false">F46*H46</f>
        <v>0</v>
      </c>
      <c r="J46" s="24" t="e">
        <f aca="false">I46/$J$124</f>
        <v>#DIV/0!</v>
      </c>
      <c r="L46" s="19" t="n">
        <f aca="false">F46*G46</f>
        <v>0</v>
      </c>
    </row>
    <row r="47" s="19" customFormat="true" ht="39" hidden="false" customHeight="true" outlineLevel="0" collapsed="false">
      <c r="A47" s="25" t="s">
        <v>148</v>
      </c>
      <c r="B47" s="26" t="s">
        <v>92</v>
      </c>
      <c r="C47" s="26" t="s">
        <v>56</v>
      </c>
      <c r="D47" s="27" t="s">
        <v>93</v>
      </c>
      <c r="E47" s="26" t="s">
        <v>74</v>
      </c>
      <c r="F47" s="26" t="n">
        <v>400</v>
      </c>
      <c r="G47" s="29" t="n">
        <f aca="false">G18</f>
        <v>0</v>
      </c>
      <c r="H47" s="29" t="n">
        <f aca="false">TRUNC(G47*(1+$G$2),2)</f>
        <v>0</v>
      </c>
      <c r="I47" s="29" t="n">
        <f aca="false">F47*H47</f>
        <v>0</v>
      </c>
      <c r="J47" s="24" t="e">
        <f aca="false">I47/$J$124</f>
        <v>#DIV/0!</v>
      </c>
      <c r="L47" s="19" t="n">
        <f aca="false">F47*G47</f>
        <v>0</v>
      </c>
    </row>
    <row r="48" s="19" customFormat="true" ht="39" hidden="false" customHeight="true" outlineLevel="0" collapsed="false">
      <c r="A48" s="25" t="s">
        <v>149</v>
      </c>
      <c r="B48" s="26" t="s">
        <v>95</v>
      </c>
      <c r="C48" s="26" t="s">
        <v>56</v>
      </c>
      <c r="D48" s="27" t="s">
        <v>96</v>
      </c>
      <c r="E48" s="26" t="s">
        <v>78</v>
      </c>
      <c r="F48" s="26" t="n">
        <v>5</v>
      </c>
      <c r="G48" s="29" t="n">
        <f aca="false">G19</f>
        <v>0</v>
      </c>
      <c r="H48" s="29" t="n">
        <f aca="false">TRUNC(G48*(1+$G$2),2)</f>
        <v>0</v>
      </c>
      <c r="I48" s="29" t="n">
        <f aca="false">F48*H48</f>
        <v>0</v>
      </c>
      <c r="J48" s="24" t="e">
        <f aca="false">I48/$J$124</f>
        <v>#DIV/0!</v>
      </c>
      <c r="L48" s="19" t="n">
        <f aca="false">F48*G48</f>
        <v>0</v>
      </c>
    </row>
    <row r="49" s="19" customFormat="true" ht="51.75" hidden="false" customHeight="true" outlineLevel="0" collapsed="false">
      <c r="A49" s="25" t="s">
        <v>150</v>
      </c>
      <c r="B49" s="26" t="s">
        <v>98</v>
      </c>
      <c r="C49" s="26" t="s">
        <v>56</v>
      </c>
      <c r="D49" s="27" t="s">
        <v>99</v>
      </c>
      <c r="E49" s="26" t="s">
        <v>74</v>
      </c>
      <c r="F49" s="26" t="n">
        <v>130</v>
      </c>
      <c r="G49" s="29" t="n">
        <f aca="false">G20</f>
        <v>0</v>
      </c>
      <c r="H49" s="29" t="n">
        <f aca="false">TRUNC(G49*(1+$G$2),2)</f>
        <v>0</v>
      </c>
      <c r="I49" s="29" t="n">
        <f aca="false">F49*H49</f>
        <v>0</v>
      </c>
      <c r="J49" s="24" t="e">
        <f aca="false">I49/$J$124</f>
        <v>#DIV/0!</v>
      </c>
      <c r="L49" s="19" t="n">
        <f aca="false">F49*G49</f>
        <v>0</v>
      </c>
    </row>
    <row r="50" s="19" customFormat="true" ht="25.5" hidden="false" customHeight="true" outlineLevel="0" collapsed="false">
      <c r="A50" s="25" t="s">
        <v>151</v>
      </c>
      <c r="B50" s="26" t="s">
        <v>101</v>
      </c>
      <c r="C50" s="26" t="s">
        <v>56</v>
      </c>
      <c r="D50" s="27" t="s">
        <v>102</v>
      </c>
      <c r="E50" s="26" t="s">
        <v>78</v>
      </c>
      <c r="F50" s="26" t="n">
        <v>2</v>
      </c>
      <c r="G50" s="29" t="n">
        <f aca="false">G21</f>
        <v>0</v>
      </c>
      <c r="H50" s="29" t="n">
        <f aca="false">TRUNC(G50*(1+$G$2),2)</f>
        <v>0</v>
      </c>
      <c r="I50" s="29" t="n">
        <f aca="false">F50*H50</f>
        <v>0</v>
      </c>
      <c r="J50" s="24" t="e">
        <f aca="false">I50/$J$124</f>
        <v>#DIV/0!</v>
      </c>
      <c r="L50" s="19" t="n">
        <f aca="false">F50*G50</f>
        <v>0</v>
      </c>
    </row>
    <row r="51" s="19" customFormat="true" ht="24" hidden="false" customHeight="true" outlineLevel="0" collapsed="false">
      <c r="A51" s="20" t="s">
        <v>152</v>
      </c>
      <c r="B51" s="21"/>
      <c r="C51" s="21"/>
      <c r="D51" s="22" t="s">
        <v>104</v>
      </c>
      <c r="E51" s="22"/>
      <c r="F51" s="21"/>
      <c r="G51" s="22"/>
      <c r="H51" s="29"/>
      <c r="I51" s="23" t="n">
        <f aca="false">SUM(I52:I55)</f>
        <v>0</v>
      </c>
      <c r="J51" s="30" t="e">
        <f aca="false">I51/$J$124</f>
        <v>#DIV/0!</v>
      </c>
      <c r="L51" s="19" t="n">
        <f aca="false">F51*G51</f>
        <v>0</v>
      </c>
    </row>
    <row r="52" s="19" customFormat="true" ht="39" hidden="false" customHeight="true" outlineLevel="0" collapsed="false">
      <c r="A52" s="25" t="s">
        <v>153</v>
      </c>
      <c r="B52" s="26" t="s">
        <v>109</v>
      </c>
      <c r="C52" s="26" t="s">
        <v>68</v>
      </c>
      <c r="D52" s="27" t="s">
        <v>110</v>
      </c>
      <c r="E52" s="26" t="s">
        <v>70</v>
      </c>
      <c r="F52" s="26" t="n">
        <v>15</v>
      </c>
      <c r="G52" s="29" t="n">
        <f aca="false">G24</f>
        <v>0</v>
      </c>
      <c r="H52" s="29" t="n">
        <f aca="false">TRUNC(G52*(1+$G$2),2)</f>
        <v>0</v>
      </c>
      <c r="I52" s="29" t="n">
        <f aca="false">F52*H52</f>
        <v>0</v>
      </c>
      <c r="J52" s="24" t="e">
        <f aca="false">I52/$J$124</f>
        <v>#DIV/0!</v>
      </c>
      <c r="L52" s="19" t="n">
        <f aca="false">F52*G52</f>
        <v>0</v>
      </c>
    </row>
    <row r="53" s="19" customFormat="true" ht="39" hidden="false" customHeight="true" outlineLevel="0" collapsed="false">
      <c r="A53" s="25" t="s">
        <v>154</v>
      </c>
      <c r="B53" s="26" t="s">
        <v>106</v>
      </c>
      <c r="C53" s="26" t="s">
        <v>68</v>
      </c>
      <c r="D53" s="27" t="s">
        <v>107</v>
      </c>
      <c r="E53" s="26" t="s">
        <v>70</v>
      </c>
      <c r="F53" s="26" t="n">
        <v>8</v>
      </c>
      <c r="G53" s="29" t="n">
        <f aca="false">G23</f>
        <v>0</v>
      </c>
      <c r="H53" s="29" t="n">
        <f aca="false">TRUNC(G53*(1+$G$2),2)</f>
        <v>0</v>
      </c>
      <c r="I53" s="29" t="n">
        <f aca="false">F53*H53</f>
        <v>0</v>
      </c>
      <c r="J53" s="24" t="e">
        <f aca="false">I53/$J$124</f>
        <v>#DIV/0!</v>
      </c>
      <c r="L53" s="19" t="n">
        <f aca="false">F53*G53</f>
        <v>0</v>
      </c>
    </row>
    <row r="54" s="19" customFormat="true" ht="39" hidden="false" customHeight="true" outlineLevel="0" collapsed="false">
      <c r="A54" s="25" t="s">
        <v>155</v>
      </c>
      <c r="B54" s="26" t="s">
        <v>112</v>
      </c>
      <c r="C54" s="26" t="s">
        <v>68</v>
      </c>
      <c r="D54" s="27" t="s">
        <v>113</v>
      </c>
      <c r="E54" s="26" t="s">
        <v>70</v>
      </c>
      <c r="F54" s="26" t="n">
        <v>2</v>
      </c>
      <c r="G54" s="29" t="n">
        <f aca="false">G25</f>
        <v>0</v>
      </c>
      <c r="H54" s="29" t="n">
        <f aca="false">TRUNC(G54*(1+$G$2),2)</f>
        <v>0</v>
      </c>
      <c r="I54" s="29" t="n">
        <f aca="false">F54*H54</f>
        <v>0</v>
      </c>
      <c r="J54" s="24" t="e">
        <f aca="false">I54/$J$124</f>
        <v>#DIV/0!</v>
      </c>
      <c r="L54" s="19" t="n">
        <f aca="false">F54*G54</f>
        <v>0</v>
      </c>
    </row>
    <row r="55" s="19" customFormat="true" ht="39" hidden="false" customHeight="true" outlineLevel="0" collapsed="false">
      <c r="A55" s="25" t="s">
        <v>156</v>
      </c>
      <c r="B55" s="26" t="s">
        <v>157</v>
      </c>
      <c r="C55" s="26" t="s">
        <v>68</v>
      </c>
      <c r="D55" s="27" t="s">
        <v>158</v>
      </c>
      <c r="E55" s="26" t="s">
        <v>78</v>
      </c>
      <c r="F55" s="26" t="n">
        <v>2</v>
      </c>
      <c r="G55" s="28" t="n">
        <v>0</v>
      </c>
      <c r="H55" s="29" t="n">
        <f aca="false">TRUNC(G55*(1+$G$2),2)</f>
        <v>0</v>
      </c>
      <c r="I55" s="29" t="n">
        <f aca="false">F55*H55</f>
        <v>0</v>
      </c>
      <c r="J55" s="24" t="e">
        <f aca="false">I55/$J$124</f>
        <v>#DIV/0!</v>
      </c>
      <c r="L55" s="19" t="n">
        <f aca="false">F55*G55</f>
        <v>0</v>
      </c>
    </row>
    <row r="56" s="19" customFormat="true" ht="24" hidden="false" customHeight="true" outlineLevel="0" collapsed="false">
      <c r="A56" s="20" t="s">
        <v>159</v>
      </c>
      <c r="B56" s="21"/>
      <c r="C56" s="21"/>
      <c r="D56" s="22" t="s">
        <v>115</v>
      </c>
      <c r="E56" s="22"/>
      <c r="F56" s="21"/>
      <c r="G56" s="22"/>
      <c r="H56" s="29"/>
      <c r="I56" s="23" t="n">
        <f aca="false">SUM(I57:I58)</f>
        <v>0</v>
      </c>
      <c r="J56" s="30" t="e">
        <f aca="false">I56/$J$124</f>
        <v>#DIV/0!</v>
      </c>
      <c r="L56" s="19" t="n">
        <f aca="false">F56*G56</f>
        <v>0</v>
      </c>
    </row>
    <row r="57" s="19" customFormat="true" ht="25.5" hidden="false" customHeight="true" outlineLevel="0" collapsed="false">
      <c r="A57" s="25" t="s">
        <v>160</v>
      </c>
      <c r="B57" s="26" t="s">
        <v>117</v>
      </c>
      <c r="C57" s="26" t="s">
        <v>68</v>
      </c>
      <c r="D57" s="27" t="s">
        <v>118</v>
      </c>
      <c r="E57" s="26" t="s">
        <v>70</v>
      </c>
      <c r="F57" s="26" t="n">
        <v>2</v>
      </c>
      <c r="G57" s="29" t="n">
        <f aca="false">G27</f>
        <v>0</v>
      </c>
      <c r="H57" s="29" t="n">
        <f aca="false">TRUNC(G57*(1+$G$2),2)</f>
        <v>0</v>
      </c>
      <c r="I57" s="29" t="n">
        <f aca="false">F57*H57</f>
        <v>0</v>
      </c>
      <c r="J57" s="24" t="e">
        <f aca="false">I57/$J$124</f>
        <v>#DIV/0!</v>
      </c>
      <c r="L57" s="19" t="n">
        <f aca="false">F57*G57</f>
        <v>0</v>
      </c>
    </row>
    <row r="58" s="19" customFormat="true" ht="25.5" hidden="false" customHeight="true" outlineLevel="0" collapsed="false">
      <c r="A58" s="25" t="s">
        <v>161</v>
      </c>
      <c r="B58" s="26" t="s">
        <v>120</v>
      </c>
      <c r="C58" s="26" t="s">
        <v>68</v>
      </c>
      <c r="D58" s="27" t="s">
        <v>121</v>
      </c>
      <c r="E58" s="26" t="s">
        <v>70</v>
      </c>
      <c r="F58" s="26" t="n">
        <v>2</v>
      </c>
      <c r="G58" s="29" t="n">
        <f aca="false">G28</f>
        <v>0</v>
      </c>
      <c r="H58" s="29" t="n">
        <f aca="false">TRUNC(G58*(1+$G$2),2)</f>
        <v>0</v>
      </c>
      <c r="I58" s="29" t="n">
        <f aca="false">F58*H58</f>
        <v>0</v>
      </c>
      <c r="J58" s="24" t="e">
        <f aca="false">I58/$J$124</f>
        <v>#DIV/0!</v>
      </c>
      <c r="L58" s="19" t="n">
        <f aca="false">F58*G58</f>
        <v>0</v>
      </c>
    </row>
    <row r="59" s="19" customFormat="true" ht="24" hidden="false" customHeight="true" outlineLevel="0" collapsed="false">
      <c r="A59" s="20" t="s">
        <v>162</v>
      </c>
      <c r="B59" s="21"/>
      <c r="C59" s="21"/>
      <c r="D59" s="22" t="s">
        <v>163</v>
      </c>
      <c r="E59" s="22"/>
      <c r="F59" s="21"/>
      <c r="G59" s="22"/>
      <c r="H59" s="29"/>
      <c r="I59" s="23" t="n">
        <f aca="false">I60+I72+I77</f>
        <v>0</v>
      </c>
      <c r="J59" s="30" t="e">
        <f aca="false">I59/$J$124</f>
        <v>#DIV/0!</v>
      </c>
      <c r="L59" s="19" t="n">
        <f aca="false">F59*G59</f>
        <v>0</v>
      </c>
    </row>
    <row r="60" s="19" customFormat="true" ht="24" hidden="false" customHeight="true" outlineLevel="0" collapsed="false">
      <c r="A60" s="20" t="s">
        <v>164</v>
      </c>
      <c r="B60" s="21"/>
      <c r="C60" s="21"/>
      <c r="D60" s="22" t="s">
        <v>65</v>
      </c>
      <c r="E60" s="22"/>
      <c r="F60" s="21"/>
      <c r="G60" s="22"/>
      <c r="H60" s="29"/>
      <c r="I60" s="23" t="n">
        <f aca="false">SUM(I61:I71)</f>
        <v>0</v>
      </c>
      <c r="J60" s="30" t="e">
        <f aca="false">I60/$J$124</f>
        <v>#DIV/0!</v>
      </c>
      <c r="L60" s="19" t="n">
        <f aca="false">F60*G60</f>
        <v>0</v>
      </c>
    </row>
    <row r="61" s="19" customFormat="true" ht="39" hidden="false" customHeight="true" outlineLevel="0" collapsed="false">
      <c r="A61" s="25" t="s">
        <v>165</v>
      </c>
      <c r="B61" s="26" t="s">
        <v>67</v>
      </c>
      <c r="C61" s="26" t="s">
        <v>68</v>
      </c>
      <c r="D61" s="27" t="s">
        <v>69</v>
      </c>
      <c r="E61" s="26" t="s">
        <v>70</v>
      </c>
      <c r="F61" s="26" t="n">
        <v>12</v>
      </c>
      <c r="G61" s="29" t="n">
        <f aca="false">G11</f>
        <v>0</v>
      </c>
      <c r="H61" s="29" t="n">
        <f aca="false">TRUNC(G61*(1+$G$2),2)</f>
        <v>0</v>
      </c>
      <c r="I61" s="29" t="n">
        <f aca="false">F61*H61</f>
        <v>0</v>
      </c>
      <c r="J61" s="24" t="e">
        <f aca="false">I61/$J$124</f>
        <v>#DIV/0!</v>
      </c>
      <c r="L61" s="19" t="n">
        <f aca="false">F61*G61</f>
        <v>0</v>
      </c>
    </row>
    <row r="62" s="19" customFormat="true" ht="39" hidden="false" customHeight="true" outlineLevel="0" collapsed="false">
      <c r="A62" s="25" t="s">
        <v>166</v>
      </c>
      <c r="B62" s="26" t="s">
        <v>72</v>
      </c>
      <c r="C62" s="26" t="s">
        <v>56</v>
      </c>
      <c r="D62" s="27" t="s">
        <v>73</v>
      </c>
      <c r="E62" s="26" t="s">
        <v>74</v>
      </c>
      <c r="F62" s="26" t="n">
        <v>90</v>
      </c>
      <c r="G62" s="29" t="n">
        <f aca="false">G12</f>
        <v>0</v>
      </c>
      <c r="H62" s="29" t="n">
        <f aca="false">TRUNC(G62*(1+$G$2),2)</f>
        <v>0</v>
      </c>
      <c r="I62" s="29" t="n">
        <f aca="false">F62*H62</f>
        <v>0</v>
      </c>
      <c r="J62" s="24" t="e">
        <f aca="false">I62/$J$124</f>
        <v>#DIV/0!</v>
      </c>
      <c r="L62" s="19" t="n">
        <f aca="false">F62*G62</f>
        <v>0</v>
      </c>
    </row>
    <row r="63" s="19" customFormat="true" ht="39" hidden="false" customHeight="true" outlineLevel="0" collapsed="false">
      <c r="A63" s="25" t="s">
        <v>167</v>
      </c>
      <c r="B63" s="26" t="s">
        <v>76</v>
      </c>
      <c r="C63" s="26" t="s">
        <v>56</v>
      </c>
      <c r="D63" s="27" t="s">
        <v>77</v>
      </c>
      <c r="E63" s="26" t="s">
        <v>78</v>
      </c>
      <c r="F63" s="26" t="n">
        <v>8</v>
      </c>
      <c r="G63" s="29" t="n">
        <f aca="false">G13</f>
        <v>0</v>
      </c>
      <c r="H63" s="29" t="n">
        <f aca="false">TRUNC(G63*(1+$G$2),2)</f>
        <v>0</v>
      </c>
      <c r="I63" s="29" t="n">
        <f aca="false">F63*H63</f>
        <v>0</v>
      </c>
      <c r="J63" s="24" t="e">
        <f aca="false">I63/$J$124</f>
        <v>#DIV/0!</v>
      </c>
      <c r="L63" s="19" t="n">
        <f aca="false">F63*G63</f>
        <v>0</v>
      </c>
    </row>
    <row r="64" s="19" customFormat="true" ht="39" hidden="false" customHeight="true" outlineLevel="0" collapsed="false">
      <c r="A64" s="25" t="s">
        <v>168</v>
      </c>
      <c r="B64" s="26" t="s">
        <v>80</v>
      </c>
      <c r="C64" s="26" t="s">
        <v>56</v>
      </c>
      <c r="D64" s="27" t="s">
        <v>81</v>
      </c>
      <c r="E64" s="26" t="s">
        <v>78</v>
      </c>
      <c r="F64" s="26" t="n">
        <v>15</v>
      </c>
      <c r="G64" s="29" t="n">
        <f aca="false">G14</f>
        <v>0</v>
      </c>
      <c r="H64" s="29" t="n">
        <f aca="false">TRUNC(G64*(1+$G$2),2)</f>
        <v>0</v>
      </c>
      <c r="I64" s="29" t="n">
        <f aca="false">F64*H64</f>
        <v>0</v>
      </c>
      <c r="J64" s="24" t="e">
        <f aca="false">I64/$J$124</f>
        <v>#DIV/0!</v>
      </c>
      <c r="L64" s="19" t="n">
        <f aca="false">F64*G64</f>
        <v>0</v>
      </c>
    </row>
    <row r="65" s="19" customFormat="true" ht="39" hidden="false" customHeight="true" outlineLevel="0" collapsed="false">
      <c r="A65" s="25" t="s">
        <v>169</v>
      </c>
      <c r="B65" s="26" t="s">
        <v>86</v>
      </c>
      <c r="C65" s="26" t="s">
        <v>56</v>
      </c>
      <c r="D65" s="27" t="s">
        <v>87</v>
      </c>
      <c r="E65" s="26" t="s">
        <v>78</v>
      </c>
      <c r="F65" s="26" t="n">
        <v>12</v>
      </c>
      <c r="G65" s="29" t="n">
        <f aca="false">G16</f>
        <v>0</v>
      </c>
      <c r="H65" s="29" t="n">
        <f aca="false">TRUNC(G65*(1+$G$2),2)</f>
        <v>0</v>
      </c>
      <c r="I65" s="29" t="n">
        <f aca="false">F65*H65</f>
        <v>0</v>
      </c>
      <c r="J65" s="24" t="e">
        <f aca="false">I65/$J$124</f>
        <v>#DIV/0!</v>
      </c>
      <c r="L65" s="19" t="n">
        <f aca="false">F65*G65</f>
        <v>0</v>
      </c>
    </row>
    <row r="66" s="19" customFormat="true" ht="39" hidden="false" customHeight="true" outlineLevel="0" collapsed="false">
      <c r="A66" s="25" t="s">
        <v>170</v>
      </c>
      <c r="B66" s="26" t="s">
        <v>83</v>
      </c>
      <c r="C66" s="26" t="s">
        <v>56</v>
      </c>
      <c r="D66" s="27" t="s">
        <v>84</v>
      </c>
      <c r="E66" s="26" t="s">
        <v>78</v>
      </c>
      <c r="F66" s="26" t="n">
        <v>13</v>
      </c>
      <c r="G66" s="29" t="n">
        <f aca="false">G15</f>
        <v>0</v>
      </c>
      <c r="H66" s="29" t="n">
        <f aca="false">TRUNC(G66*(1+$G$2),2)</f>
        <v>0</v>
      </c>
      <c r="I66" s="29" t="n">
        <f aca="false">F66*H66</f>
        <v>0</v>
      </c>
      <c r="J66" s="24" t="e">
        <f aca="false">I66/$J$124</f>
        <v>#DIV/0!</v>
      </c>
      <c r="L66" s="19" t="n">
        <f aca="false">F66*G66</f>
        <v>0</v>
      </c>
    </row>
    <row r="67" s="19" customFormat="true" ht="39" hidden="false" customHeight="true" outlineLevel="0" collapsed="false">
      <c r="A67" s="25" t="s">
        <v>171</v>
      </c>
      <c r="B67" s="26" t="s">
        <v>89</v>
      </c>
      <c r="C67" s="26" t="s">
        <v>56</v>
      </c>
      <c r="D67" s="27" t="s">
        <v>90</v>
      </c>
      <c r="E67" s="26" t="s">
        <v>78</v>
      </c>
      <c r="F67" s="26" t="n">
        <v>13</v>
      </c>
      <c r="G67" s="29" t="n">
        <f aca="false">G17</f>
        <v>0</v>
      </c>
      <c r="H67" s="29" t="n">
        <f aca="false">TRUNC(G67*(1+$G$2),2)</f>
        <v>0</v>
      </c>
      <c r="I67" s="29" t="n">
        <f aca="false">F67*H67</f>
        <v>0</v>
      </c>
      <c r="J67" s="24" t="e">
        <f aca="false">I67/$J$124</f>
        <v>#DIV/0!</v>
      </c>
      <c r="L67" s="19" t="n">
        <f aca="false">F67*G67</f>
        <v>0</v>
      </c>
    </row>
    <row r="68" s="19" customFormat="true" ht="39" hidden="false" customHeight="true" outlineLevel="0" collapsed="false">
      <c r="A68" s="25" t="s">
        <v>172</v>
      </c>
      <c r="B68" s="26" t="s">
        <v>92</v>
      </c>
      <c r="C68" s="26" t="s">
        <v>56</v>
      </c>
      <c r="D68" s="27" t="s">
        <v>93</v>
      </c>
      <c r="E68" s="26" t="s">
        <v>74</v>
      </c>
      <c r="F68" s="26" t="n">
        <v>266</v>
      </c>
      <c r="G68" s="29" t="n">
        <f aca="false">G18</f>
        <v>0</v>
      </c>
      <c r="H68" s="29" t="n">
        <f aca="false">TRUNC(G68*(1+$G$2),2)</f>
        <v>0</v>
      </c>
      <c r="I68" s="29" t="n">
        <f aca="false">F68*H68</f>
        <v>0</v>
      </c>
      <c r="J68" s="24" t="e">
        <f aca="false">I68/$J$124</f>
        <v>#DIV/0!</v>
      </c>
      <c r="L68" s="19" t="n">
        <f aca="false">F68*G68</f>
        <v>0</v>
      </c>
    </row>
    <row r="69" s="19" customFormat="true" ht="39" hidden="false" customHeight="true" outlineLevel="0" collapsed="false">
      <c r="A69" s="25" t="s">
        <v>173</v>
      </c>
      <c r="B69" s="26" t="s">
        <v>95</v>
      </c>
      <c r="C69" s="26" t="s">
        <v>56</v>
      </c>
      <c r="D69" s="27" t="s">
        <v>96</v>
      </c>
      <c r="E69" s="26" t="s">
        <v>78</v>
      </c>
      <c r="F69" s="26" t="n">
        <v>12</v>
      </c>
      <c r="G69" s="29" t="n">
        <f aca="false">G19</f>
        <v>0</v>
      </c>
      <c r="H69" s="29" t="n">
        <f aca="false">TRUNC(G69*(1+$G$2),2)</f>
        <v>0</v>
      </c>
      <c r="I69" s="29" t="n">
        <f aca="false">F69*H69</f>
        <v>0</v>
      </c>
      <c r="J69" s="24" t="e">
        <f aca="false">I69/$J$124</f>
        <v>#DIV/0!</v>
      </c>
      <c r="L69" s="19" t="n">
        <f aca="false">F69*G69</f>
        <v>0</v>
      </c>
    </row>
    <row r="70" s="19" customFormat="true" ht="51.75" hidden="false" customHeight="true" outlineLevel="0" collapsed="false">
      <c r="A70" s="25" t="s">
        <v>174</v>
      </c>
      <c r="B70" s="26" t="s">
        <v>98</v>
      </c>
      <c r="C70" s="26" t="s">
        <v>56</v>
      </c>
      <c r="D70" s="27" t="s">
        <v>99</v>
      </c>
      <c r="E70" s="26" t="s">
        <v>74</v>
      </c>
      <c r="F70" s="26" t="n">
        <v>90</v>
      </c>
      <c r="G70" s="29" t="n">
        <f aca="false">G20</f>
        <v>0</v>
      </c>
      <c r="H70" s="29" t="n">
        <f aca="false">TRUNC(G70*(1+$G$2),2)</f>
        <v>0</v>
      </c>
      <c r="I70" s="29" t="n">
        <f aca="false">F70*H70</f>
        <v>0</v>
      </c>
      <c r="J70" s="24" t="e">
        <f aca="false">I70/$J$124</f>
        <v>#DIV/0!</v>
      </c>
      <c r="L70" s="19" t="n">
        <f aca="false">F70*G70</f>
        <v>0</v>
      </c>
    </row>
    <row r="71" s="19" customFormat="true" ht="25.5" hidden="false" customHeight="true" outlineLevel="0" collapsed="false">
      <c r="A71" s="25" t="s">
        <v>175</v>
      </c>
      <c r="B71" s="26" t="s">
        <v>101</v>
      </c>
      <c r="C71" s="26" t="s">
        <v>56</v>
      </c>
      <c r="D71" s="27" t="s">
        <v>102</v>
      </c>
      <c r="E71" s="26" t="s">
        <v>78</v>
      </c>
      <c r="F71" s="26" t="n">
        <v>2</v>
      </c>
      <c r="G71" s="29" t="n">
        <f aca="false">G21</f>
        <v>0</v>
      </c>
      <c r="H71" s="29" t="n">
        <f aca="false">TRUNC(G71*(1+$G$2),2)</f>
        <v>0</v>
      </c>
      <c r="I71" s="29" t="n">
        <f aca="false">F71*H71</f>
        <v>0</v>
      </c>
      <c r="J71" s="24" t="e">
        <f aca="false">I71/$J$124</f>
        <v>#DIV/0!</v>
      </c>
      <c r="L71" s="19" t="n">
        <f aca="false">F71*G71</f>
        <v>0</v>
      </c>
    </row>
    <row r="72" s="19" customFormat="true" ht="24" hidden="false" customHeight="true" outlineLevel="0" collapsed="false">
      <c r="A72" s="20" t="s">
        <v>176</v>
      </c>
      <c r="B72" s="21"/>
      <c r="C72" s="21"/>
      <c r="D72" s="22" t="s">
        <v>104</v>
      </c>
      <c r="E72" s="22"/>
      <c r="F72" s="21"/>
      <c r="G72" s="22"/>
      <c r="H72" s="29"/>
      <c r="I72" s="23" t="n">
        <f aca="false">SUM(I73:I76)</f>
        <v>0</v>
      </c>
      <c r="J72" s="30" t="e">
        <f aca="false">I72/$J$124</f>
        <v>#DIV/0!</v>
      </c>
      <c r="L72" s="19" t="n">
        <f aca="false">F72*G72</f>
        <v>0</v>
      </c>
    </row>
    <row r="73" s="19" customFormat="true" ht="39" hidden="false" customHeight="true" outlineLevel="0" collapsed="false">
      <c r="A73" s="25" t="s">
        <v>177</v>
      </c>
      <c r="B73" s="26" t="s">
        <v>109</v>
      </c>
      <c r="C73" s="26" t="s">
        <v>68</v>
      </c>
      <c r="D73" s="27" t="s">
        <v>110</v>
      </c>
      <c r="E73" s="26" t="s">
        <v>70</v>
      </c>
      <c r="F73" s="26" t="n">
        <v>11</v>
      </c>
      <c r="G73" s="29" t="n">
        <f aca="false">G24</f>
        <v>0</v>
      </c>
      <c r="H73" s="29" t="n">
        <f aca="false">TRUNC(G73*(1+$G$2),2)</f>
        <v>0</v>
      </c>
      <c r="I73" s="29" t="n">
        <f aca="false">F73*H73</f>
        <v>0</v>
      </c>
      <c r="J73" s="24" t="e">
        <f aca="false">I73/$J$124</f>
        <v>#DIV/0!</v>
      </c>
      <c r="L73" s="19" t="n">
        <f aca="false">F73*G73</f>
        <v>0</v>
      </c>
    </row>
    <row r="74" s="19" customFormat="true" ht="39" hidden="false" customHeight="true" outlineLevel="0" collapsed="false">
      <c r="A74" s="25" t="s">
        <v>178</v>
      </c>
      <c r="B74" s="26" t="s">
        <v>106</v>
      </c>
      <c r="C74" s="26" t="s">
        <v>68</v>
      </c>
      <c r="D74" s="27" t="s">
        <v>107</v>
      </c>
      <c r="E74" s="26" t="s">
        <v>70</v>
      </c>
      <c r="F74" s="26" t="n">
        <v>6</v>
      </c>
      <c r="G74" s="29" t="n">
        <f aca="false">G23</f>
        <v>0</v>
      </c>
      <c r="H74" s="29" t="n">
        <f aca="false">TRUNC(G74*(1+$G$2),2)</f>
        <v>0</v>
      </c>
      <c r="I74" s="29" t="n">
        <f aca="false">F74*H74</f>
        <v>0</v>
      </c>
      <c r="J74" s="24" t="e">
        <f aca="false">I74/$J$124</f>
        <v>#DIV/0!</v>
      </c>
      <c r="L74" s="19" t="n">
        <f aca="false">F74*G74</f>
        <v>0</v>
      </c>
    </row>
    <row r="75" s="19" customFormat="true" ht="39" hidden="false" customHeight="true" outlineLevel="0" collapsed="false">
      <c r="A75" s="25" t="s">
        <v>179</v>
      </c>
      <c r="B75" s="26" t="s">
        <v>112</v>
      </c>
      <c r="C75" s="26" t="s">
        <v>68</v>
      </c>
      <c r="D75" s="27" t="s">
        <v>113</v>
      </c>
      <c r="E75" s="26" t="s">
        <v>70</v>
      </c>
      <c r="F75" s="26" t="n">
        <v>2</v>
      </c>
      <c r="G75" s="29" t="n">
        <f aca="false">G25</f>
        <v>0</v>
      </c>
      <c r="H75" s="29" t="n">
        <f aca="false">TRUNC(G75*(1+$G$2),2)</f>
        <v>0</v>
      </c>
      <c r="I75" s="29" t="n">
        <f aca="false">F75*H75</f>
        <v>0</v>
      </c>
      <c r="J75" s="24" t="e">
        <f aca="false">I75/$J$124</f>
        <v>#DIV/0!</v>
      </c>
      <c r="L75" s="19" t="n">
        <f aca="false">F75*G75</f>
        <v>0</v>
      </c>
    </row>
    <row r="76" s="19" customFormat="true" ht="39" hidden="false" customHeight="true" outlineLevel="0" collapsed="false">
      <c r="A76" s="25" t="s">
        <v>180</v>
      </c>
      <c r="B76" s="26" t="s">
        <v>157</v>
      </c>
      <c r="C76" s="26" t="s">
        <v>68</v>
      </c>
      <c r="D76" s="27" t="s">
        <v>158</v>
      </c>
      <c r="E76" s="26" t="s">
        <v>78</v>
      </c>
      <c r="F76" s="26" t="n">
        <v>2</v>
      </c>
      <c r="G76" s="29" t="n">
        <f aca="false">G55</f>
        <v>0</v>
      </c>
      <c r="H76" s="29" t="n">
        <f aca="false">TRUNC(G76*(1+$G$2),2)</f>
        <v>0</v>
      </c>
      <c r="I76" s="29" t="n">
        <f aca="false">F76*H76</f>
        <v>0</v>
      </c>
      <c r="J76" s="24" t="e">
        <f aca="false">I76/$J$124</f>
        <v>#DIV/0!</v>
      </c>
      <c r="L76" s="19" t="n">
        <f aca="false">F76*G76</f>
        <v>0</v>
      </c>
    </row>
    <row r="77" s="19" customFormat="true" ht="24" hidden="false" customHeight="true" outlineLevel="0" collapsed="false">
      <c r="A77" s="20" t="s">
        <v>181</v>
      </c>
      <c r="B77" s="21"/>
      <c r="C77" s="21"/>
      <c r="D77" s="22" t="s">
        <v>182</v>
      </c>
      <c r="E77" s="22"/>
      <c r="F77" s="21"/>
      <c r="G77" s="22"/>
      <c r="H77" s="29"/>
      <c r="I77" s="23" t="n">
        <f aca="false">SUM(I78:I79)</f>
        <v>0</v>
      </c>
      <c r="J77" s="24" t="e">
        <f aca="false">I77/$J$124</f>
        <v>#DIV/0!</v>
      </c>
      <c r="L77" s="19" t="n">
        <f aca="false">F77*G77</f>
        <v>0</v>
      </c>
    </row>
    <row r="78" s="19" customFormat="true" ht="25.5" hidden="false" customHeight="true" outlineLevel="0" collapsed="false">
      <c r="A78" s="25" t="s">
        <v>183</v>
      </c>
      <c r="B78" s="26" t="s">
        <v>117</v>
      </c>
      <c r="C78" s="26" t="s">
        <v>68</v>
      </c>
      <c r="D78" s="27" t="s">
        <v>118</v>
      </c>
      <c r="E78" s="26" t="s">
        <v>70</v>
      </c>
      <c r="F78" s="26" t="n">
        <v>1</v>
      </c>
      <c r="G78" s="29" t="n">
        <f aca="false">G27</f>
        <v>0</v>
      </c>
      <c r="H78" s="29" t="n">
        <f aca="false">TRUNC(G78*(1+$G$2),2)</f>
        <v>0</v>
      </c>
      <c r="I78" s="29" t="n">
        <f aca="false">F78*H78</f>
        <v>0</v>
      </c>
      <c r="J78" s="24" t="e">
        <f aca="false">I78/$J$124</f>
        <v>#DIV/0!</v>
      </c>
      <c r="L78" s="19" t="n">
        <f aca="false">F78*G78</f>
        <v>0</v>
      </c>
    </row>
    <row r="79" s="19" customFormat="true" ht="25.5" hidden="false" customHeight="true" outlineLevel="0" collapsed="false">
      <c r="A79" s="25" t="s">
        <v>184</v>
      </c>
      <c r="B79" s="26" t="s">
        <v>120</v>
      </c>
      <c r="C79" s="26" t="s">
        <v>68</v>
      </c>
      <c r="D79" s="27" t="s">
        <v>121</v>
      </c>
      <c r="E79" s="26" t="s">
        <v>70</v>
      </c>
      <c r="F79" s="26" t="n">
        <v>1</v>
      </c>
      <c r="G79" s="29" t="n">
        <f aca="false">G28</f>
        <v>0</v>
      </c>
      <c r="H79" s="29" t="n">
        <f aca="false">TRUNC(G79*(1+$G$2),2)</f>
        <v>0</v>
      </c>
      <c r="I79" s="29" t="n">
        <f aca="false">F79*H79</f>
        <v>0</v>
      </c>
      <c r="J79" s="24" t="e">
        <f aca="false">I79/$J$124</f>
        <v>#DIV/0!</v>
      </c>
      <c r="L79" s="19" t="n">
        <f aca="false">F79*G79</f>
        <v>0</v>
      </c>
    </row>
    <row r="80" s="19" customFormat="true" ht="24" hidden="false" customHeight="true" outlineLevel="0" collapsed="false">
      <c r="A80" s="20" t="s">
        <v>185</v>
      </c>
      <c r="B80" s="21"/>
      <c r="C80" s="21"/>
      <c r="D80" s="22" t="s">
        <v>186</v>
      </c>
      <c r="E80" s="22"/>
      <c r="F80" s="21"/>
      <c r="G80" s="22"/>
      <c r="H80" s="29"/>
      <c r="I80" s="23" t="n">
        <f aca="false">I81+I93+I97</f>
        <v>0</v>
      </c>
      <c r="J80" s="30" t="e">
        <f aca="false">I80/$J$124</f>
        <v>#DIV/0!</v>
      </c>
      <c r="L80" s="19" t="n">
        <f aca="false">F80*G80</f>
        <v>0</v>
      </c>
    </row>
    <row r="81" s="19" customFormat="true" ht="24" hidden="false" customHeight="true" outlineLevel="0" collapsed="false">
      <c r="A81" s="20" t="s">
        <v>187</v>
      </c>
      <c r="B81" s="21"/>
      <c r="C81" s="21"/>
      <c r="D81" s="22" t="s">
        <v>65</v>
      </c>
      <c r="E81" s="22"/>
      <c r="F81" s="21"/>
      <c r="G81" s="22"/>
      <c r="H81" s="29"/>
      <c r="I81" s="23" t="n">
        <f aca="false">SUM(I82:I92)</f>
        <v>0</v>
      </c>
      <c r="J81" s="30" t="e">
        <f aca="false">I81/$J$124</f>
        <v>#DIV/0!</v>
      </c>
      <c r="L81" s="19" t="n">
        <f aca="false">F81*G81</f>
        <v>0</v>
      </c>
    </row>
    <row r="82" s="19" customFormat="true" ht="39" hidden="false" customHeight="true" outlineLevel="0" collapsed="false">
      <c r="A82" s="25" t="s">
        <v>188</v>
      </c>
      <c r="B82" s="26" t="s">
        <v>67</v>
      </c>
      <c r="C82" s="26" t="s">
        <v>68</v>
      </c>
      <c r="D82" s="27" t="s">
        <v>69</v>
      </c>
      <c r="E82" s="26" t="s">
        <v>70</v>
      </c>
      <c r="F82" s="26" t="n">
        <v>7</v>
      </c>
      <c r="G82" s="29" t="n">
        <f aca="false">G11</f>
        <v>0</v>
      </c>
      <c r="H82" s="29" t="n">
        <f aca="false">TRUNC(G82*(1+$G$2),2)</f>
        <v>0</v>
      </c>
      <c r="I82" s="29" t="n">
        <f aca="false">F82*H82</f>
        <v>0</v>
      </c>
      <c r="J82" s="24" t="e">
        <f aca="false">I82/$J$124</f>
        <v>#DIV/0!</v>
      </c>
      <c r="L82" s="19" t="n">
        <f aca="false">F82*G82</f>
        <v>0</v>
      </c>
    </row>
    <row r="83" s="19" customFormat="true" ht="39" hidden="false" customHeight="true" outlineLevel="0" collapsed="false">
      <c r="A83" s="25" t="s">
        <v>189</v>
      </c>
      <c r="B83" s="26" t="s">
        <v>72</v>
      </c>
      <c r="C83" s="26" t="s">
        <v>56</v>
      </c>
      <c r="D83" s="27" t="s">
        <v>73</v>
      </c>
      <c r="E83" s="26" t="s">
        <v>74</v>
      </c>
      <c r="F83" s="26" t="n">
        <v>60</v>
      </c>
      <c r="G83" s="29" t="n">
        <f aca="false">G12</f>
        <v>0</v>
      </c>
      <c r="H83" s="29" t="n">
        <f aca="false">TRUNC(G83*(1+$G$2),2)</f>
        <v>0</v>
      </c>
      <c r="I83" s="29" t="n">
        <f aca="false">F83*H83</f>
        <v>0</v>
      </c>
      <c r="J83" s="24" t="e">
        <f aca="false">I83/$J$124</f>
        <v>#DIV/0!</v>
      </c>
      <c r="L83" s="19" t="n">
        <f aca="false">F83*G83</f>
        <v>0</v>
      </c>
    </row>
    <row r="84" s="19" customFormat="true" ht="39" hidden="false" customHeight="true" outlineLevel="0" collapsed="false">
      <c r="A84" s="25" t="s">
        <v>190</v>
      </c>
      <c r="B84" s="26" t="s">
        <v>76</v>
      </c>
      <c r="C84" s="26" t="s">
        <v>56</v>
      </c>
      <c r="D84" s="27" t="s">
        <v>191</v>
      </c>
      <c r="E84" s="26" t="s">
        <v>78</v>
      </c>
      <c r="F84" s="26" t="n">
        <v>5</v>
      </c>
      <c r="G84" s="29" t="n">
        <f aca="false">G13</f>
        <v>0</v>
      </c>
      <c r="H84" s="29" t="n">
        <f aca="false">TRUNC(G84*(1+$G$2),2)</f>
        <v>0</v>
      </c>
      <c r="I84" s="29" t="n">
        <f aca="false">F84*H84</f>
        <v>0</v>
      </c>
      <c r="J84" s="24" t="e">
        <f aca="false">I84/$J$124</f>
        <v>#DIV/0!</v>
      </c>
      <c r="L84" s="19" t="n">
        <f aca="false">F84*G84</f>
        <v>0</v>
      </c>
    </row>
    <row r="85" s="19" customFormat="true" ht="39" hidden="false" customHeight="true" outlineLevel="0" collapsed="false">
      <c r="A85" s="25" t="s">
        <v>192</v>
      </c>
      <c r="B85" s="26" t="s">
        <v>80</v>
      </c>
      <c r="C85" s="26" t="s">
        <v>56</v>
      </c>
      <c r="D85" s="27" t="s">
        <v>193</v>
      </c>
      <c r="E85" s="26" t="s">
        <v>78</v>
      </c>
      <c r="F85" s="26" t="n">
        <v>12</v>
      </c>
      <c r="G85" s="29" t="n">
        <f aca="false">G14</f>
        <v>0</v>
      </c>
      <c r="H85" s="29" t="n">
        <f aca="false">TRUNC(G85*(1+$G$2),2)</f>
        <v>0</v>
      </c>
      <c r="I85" s="29" t="n">
        <f aca="false">F85*H85</f>
        <v>0</v>
      </c>
      <c r="J85" s="24" t="e">
        <f aca="false">I85/$J$124</f>
        <v>#DIV/0!</v>
      </c>
      <c r="L85" s="19" t="n">
        <f aca="false">F85*G85</f>
        <v>0</v>
      </c>
    </row>
    <row r="86" s="19" customFormat="true" ht="39" hidden="false" customHeight="true" outlineLevel="0" collapsed="false">
      <c r="A86" s="25" t="s">
        <v>194</v>
      </c>
      <c r="B86" s="26" t="s">
        <v>86</v>
      </c>
      <c r="C86" s="26" t="s">
        <v>56</v>
      </c>
      <c r="D86" s="27" t="s">
        <v>195</v>
      </c>
      <c r="E86" s="26" t="s">
        <v>78</v>
      </c>
      <c r="F86" s="26" t="n">
        <v>7</v>
      </c>
      <c r="G86" s="29" t="n">
        <f aca="false">G16</f>
        <v>0</v>
      </c>
      <c r="H86" s="29" t="n">
        <f aca="false">TRUNC(G86*(1+$G$2),2)</f>
        <v>0</v>
      </c>
      <c r="I86" s="29" t="n">
        <f aca="false">F86*H86</f>
        <v>0</v>
      </c>
      <c r="J86" s="24" t="e">
        <f aca="false">I86/$J$124</f>
        <v>#DIV/0!</v>
      </c>
      <c r="L86" s="19" t="n">
        <f aca="false">F86*G86</f>
        <v>0</v>
      </c>
    </row>
    <row r="87" s="19" customFormat="true" ht="39" hidden="false" customHeight="true" outlineLevel="0" collapsed="false">
      <c r="A87" s="25" t="s">
        <v>196</v>
      </c>
      <c r="B87" s="26" t="s">
        <v>83</v>
      </c>
      <c r="C87" s="26" t="s">
        <v>56</v>
      </c>
      <c r="D87" s="27" t="s">
        <v>197</v>
      </c>
      <c r="E87" s="26" t="s">
        <v>78</v>
      </c>
      <c r="F87" s="26" t="n">
        <v>4</v>
      </c>
      <c r="G87" s="29" t="n">
        <f aca="false">G15</f>
        <v>0</v>
      </c>
      <c r="H87" s="29" t="n">
        <f aca="false">TRUNC(G87*(1+$G$2),2)</f>
        <v>0</v>
      </c>
      <c r="I87" s="29" t="n">
        <f aca="false">F87*H87</f>
        <v>0</v>
      </c>
      <c r="J87" s="24" t="e">
        <f aca="false">I87/$J$124</f>
        <v>#DIV/0!</v>
      </c>
      <c r="L87" s="19" t="n">
        <f aca="false">F87*G87</f>
        <v>0</v>
      </c>
    </row>
    <row r="88" s="19" customFormat="true" ht="39" hidden="false" customHeight="true" outlineLevel="0" collapsed="false">
      <c r="A88" s="25" t="s">
        <v>198</v>
      </c>
      <c r="B88" s="26" t="s">
        <v>89</v>
      </c>
      <c r="C88" s="26" t="s">
        <v>56</v>
      </c>
      <c r="D88" s="27" t="s">
        <v>90</v>
      </c>
      <c r="E88" s="26" t="s">
        <v>78</v>
      </c>
      <c r="F88" s="26" t="n">
        <v>7</v>
      </c>
      <c r="G88" s="29" t="n">
        <f aca="false">G17</f>
        <v>0</v>
      </c>
      <c r="H88" s="29" t="n">
        <f aca="false">TRUNC(G88*(1+$G$2),2)</f>
        <v>0</v>
      </c>
      <c r="I88" s="29" t="n">
        <f aca="false">F88*H88</f>
        <v>0</v>
      </c>
      <c r="J88" s="24" t="e">
        <f aca="false">I88/$J$124</f>
        <v>#DIV/0!</v>
      </c>
      <c r="L88" s="19" t="n">
        <f aca="false">F88*G88</f>
        <v>0</v>
      </c>
    </row>
    <row r="89" s="19" customFormat="true" ht="39" hidden="false" customHeight="true" outlineLevel="0" collapsed="false">
      <c r="A89" s="25" t="s">
        <v>199</v>
      </c>
      <c r="B89" s="26" t="s">
        <v>92</v>
      </c>
      <c r="C89" s="26" t="s">
        <v>56</v>
      </c>
      <c r="D89" s="27" t="s">
        <v>93</v>
      </c>
      <c r="E89" s="26" t="s">
        <v>74</v>
      </c>
      <c r="F89" s="26" t="n">
        <v>180</v>
      </c>
      <c r="G89" s="29" t="n">
        <f aca="false">G18</f>
        <v>0</v>
      </c>
      <c r="H89" s="29" t="n">
        <f aca="false">TRUNC(G89*(1+$G$2),2)</f>
        <v>0</v>
      </c>
      <c r="I89" s="29" t="n">
        <f aca="false">F89*H89</f>
        <v>0</v>
      </c>
      <c r="J89" s="24" t="e">
        <f aca="false">I89/$J$124</f>
        <v>#DIV/0!</v>
      </c>
      <c r="L89" s="19" t="n">
        <f aca="false">F89*G89</f>
        <v>0</v>
      </c>
    </row>
    <row r="90" s="19" customFormat="true" ht="39" hidden="false" customHeight="true" outlineLevel="0" collapsed="false">
      <c r="A90" s="25" t="s">
        <v>200</v>
      </c>
      <c r="B90" s="26" t="s">
        <v>95</v>
      </c>
      <c r="C90" s="26" t="s">
        <v>56</v>
      </c>
      <c r="D90" s="27" t="s">
        <v>96</v>
      </c>
      <c r="E90" s="26" t="s">
        <v>78</v>
      </c>
      <c r="F90" s="26" t="n">
        <v>4</v>
      </c>
      <c r="G90" s="29" t="n">
        <f aca="false">G19</f>
        <v>0</v>
      </c>
      <c r="H90" s="29" t="n">
        <f aca="false">TRUNC(G90*(1+$G$2),2)</f>
        <v>0</v>
      </c>
      <c r="I90" s="29" t="n">
        <f aca="false">F90*H90</f>
        <v>0</v>
      </c>
      <c r="J90" s="24" t="e">
        <f aca="false">I90/$J$124</f>
        <v>#DIV/0!</v>
      </c>
      <c r="L90" s="19" t="n">
        <f aca="false">F90*G90</f>
        <v>0</v>
      </c>
    </row>
    <row r="91" s="19" customFormat="true" ht="51.75" hidden="false" customHeight="true" outlineLevel="0" collapsed="false">
      <c r="A91" s="25" t="s">
        <v>201</v>
      </c>
      <c r="B91" s="26" t="s">
        <v>98</v>
      </c>
      <c r="C91" s="26" t="s">
        <v>56</v>
      </c>
      <c r="D91" s="27" t="s">
        <v>99</v>
      </c>
      <c r="E91" s="26" t="s">
        <v>74</v>
      </c>
      <c r="F91" s="26" t="n">
        <v>60</v>
      </c>
      <c r="G91" s="29" t="n">
        <f aca="false">G20</f>
        <v>0</v>
      </c>
      <c r="H91" s="29" t="n">
        <f aca="false">TRUNC(G91*(1+$G$2),2)</f>
        <v>0</v>
      </c>
      <c r="I91" s="29" t="n">
        <f aca="false">F91*H91</f>
        <v>0</v>
      </c>
      <c r="J91" s="24" t="e">
        <f aca="false">I91/$J$124</f>
        <v>#DIV/0!</v>
      </c>
      <c r="L91" s="19" t="n">
        <f aca="false">F91*G91</f>
        <v>0</v>
      </c>
    </row>
    <row r="92" s="19" customFormat="true" ht="25.5" hidden="false" customHeight="true" outlineLevel="0" collapsed="false">
      <c r="A92" s="25" t="s">
        <v>202</v>
      </c>
      <c r="B92" s="26" t="s">
        <v>101</v>
      </c>
      <c r="C92" s="26" t="s">
        <v>56</v>
      </c>
      <c r="D92" s="27" t="s">
        <v>102</v>
      </c>
      <c r="E92" s="26" t="s">
        <v>78</v>
      </c>
      <c r="F92" s="26" t="n">
        <v>1</v>
      </c>
      <c r="G92" s="29" t="n">
        <f aca="false">G21</f>
        <v>0</v>
      </c>
      <c r="H92" s="29" t="n">
        <f aca="false">TRUNC(G92*(1+$G$2),2)</f>
        <v>0</v>
      </c>
      <c r="I92" s="29" t="n">
        <f aca="false">F92*H92</f>
        <v>0</v>
      </c>
      <c r="J92" s="24" t="e">
        <f aca="false">I92/$J$124</f>
        <v>#DIV/0!</v>
      </c>
      <c r="L92" s="19" t="n">
        <f aca="false">F92*G92</f>
        <v>0</v>
      </c>
    </row>
    <row r="93" s="19" customFormat="true" ht="24" hidden="false" customHeight="true" outlineLevel="0" collapsed="false">
      <c r="A93" s="20" t="s">
        <v>203</v>
      </c>
      <c r="B93" s="21"/>
      <c r="C93" s="21"/>
      <c r="D93" s="22" t="s">
        <v>104</v>
      </c>
      <c r="E93" s="22"/>
      <c r="F93" s="21"/>
      <c r="G93" s="22"/>
      <c r="H93" s="29"/>
      <c r="I93" s="23" t="n">
        <f aca="false">SUM(I94:I96)</f>
        <v>0</v>
      </c>
      <c r="J93" s="30" t="e">
        <f aca="false">I93/$J$124</f>
        <v>#DIV/0!</v>
      </c>
      <c r="L93" s="19" t="n">
        <f aca="false">F93*G93</f>
        <v>0</v>
      </c>
    </row>
    <row r="94" s="19" customFormat="true" ht="39" hidden="false" customHeight="true" outlineLevel="0" collapsed="false">
      <c r="A94" s="25" t="s">
        <v>204</v>
      </c>
      <c r="B94" s="26" t="s">
        <v>109</v>
      </c>
      <c r="C94" s="26" t="s">
        <v>68</v>
      </c>
      <c r="D94" s="27" t="s">
        <v>110</v>
      </c>
      <c r="E94" s="26" t="s">
        <v>70</v>
      </c>
      <c r="F94" s="26" t="n">
        <v>4</v>
      </c>
      <c r="G94" s="29" t="n">
        <f aca="false">G24</f>
        <v>0</v>
      </c>
      <c r="H94" s="29" t="n">
        <f aca="false">TRUNC(G94*(1+$G$2),2)</f>
        <v>0</v>
      </c>
      <c r="I94" s="29" t="n">
        <f aca="false">F94*H94</f>
        <v>0</v>
      </c>
      <c r="J94" s="24" t="e">
        <f aca="false">I94/$J$124</f>
        <v>#DIV/0!</v>
      </c>
      <c r="L94" s="19" t="n">
        <f aca="false">F94*G94</f>
        <v>0</v>
      </c>
    </row>
    <row r="95" s="19" customFormat="true" ht="39" hidden="false" customHeight="true" outlineLevel="0" collapsed="false">
      <c r="A95" s="25" t="s">
        <v>205</v>
      </c>
      <c r="B95" s="26" t="s">
        <v>106</v>
      </c>
      <c r="C95" s="26" t="s">
        <v>68</v>
      </c>
      <c r="D95" s="27" t="s">
        <v>107</v>
      </c>
      <c r="E95" s="26" t="s">
        <v>70</v>
      </c>
      <c r="F95" s="26" t="n">
        <v>5</v>
      </c>
      <c r="G95" s="29" t="n">
        <f aca="false">G23</f>
        <v>0</v>
      </c>
      <c r="H95" s="29" t="n">
        <f aca="false">TRUNC(G95*(1+$G$2),2)</f>
        <v>0</v>
      </c>
      <c r="I95" s="29" t="n">
        <f aca="false">F95*H95</f>
        <v>0</v>
      </c>
      <c r="J95" s="24" t="e">
        <f aca="false">I95/$J$124</f>
        <v>#DIV/0!</v>
      </c>
      <c r="L95" s="19" t="n">
        <f aca="false">F95*G95</f>
        <v>0</v>
      </c>
    </row>
    <row r="96" s="19" customFormat="true" ht="39" hidden="false" customHeight="true" outlineLevel="0" collapsed="false">
      <c r="A96" s="25" t="s">
        <v>206</v>
      </c>
      <c r="B96" s="26" t="s">
        <v>112</v>
      </c>
      <c r="C96" s="26" t="s">
        <v>68</v>
      </c>
      <c r="D96" s="27" t="s">
        <v>113</v>
      </c>
      <c r="E96" s="26" t="s">
        <v>70</v>
      </c>
      <c r="F96" s="26" t="n">
        <v>2</v>
      </c>
      <c r="G96" s="29" t="n">
        <f aca="false">G25</f>
        <v>0</v>
      </c>
      <c r="H96" s="29" t="n">
        <f aca="false">TRUNC(G96*(1+$G$2),2)</f>
        <v>0</v>
      </c>
      <c r="I96" s="29" t="n">
        <f aca="false">F96*H96</f>
        <v>0</v>
      </c>
      <c r="J96" s="24" t="e">
        <f aca="false">I96/$J$124</f>
        <v>#DIV/0!</v>
      </c>
      <c r="L96" s="19" t="n">
        <f aca="false">F96*G96</f>
        <v>0</v>
      </c>
    </row>
    <row r="97" s="19" customFormat="true" ht="24" hidden="false" customHeight="true" outlineLevel="0" collapsed="false">
      <c r="A97" s="20" t="s">
        <v>207</v>
      </c>
      <c r="B97" s="21"/>
      <c r="C97" s="21"/>
      <c r="D97" s="22" t="s">
        <v>115</v>
      </c>
      <c r="E97" s="22"/>
      <c r="F97" s="21"/>
      <c r="G97" s="22"/>
      <c r="H97" s="29"/>
      <c r="I97" s="23" t="n">
        <f aca="false">SUM(I98:I99)</f>
        <v>0</v>
      </c>
      <c r="J97" s="30" t="e">
        <f aca="false">I97/$J$124</f>
        <v>#DIV/0!</v>
      </c>
      <c r="L97" s="19" t="n">
        <f aca="false">F97*G97</f>
        <v>0</v>
      </c>
    </row>
    <row r="98" s="19" customFormat="true" ht="25.5" hidden="false" customHeight="true" outlineLevel="0" collapsed="false">
      <c r="A98" s="25" t="s">
        <v>208</v>
      </c>
      <c r="B98" s="26" t="s">
        <v>117</v>
      </c>
      <c r="C98" s="26" t="s">
        <v>68</v>
      </c>
      <c r="D98" s="27" t="s">
        <v>118</v>
      </c>
      <c r="E98" s="26" t="s">
        <v>70</v>
      </c>
      <c r="F98" s="26" t="n">
        <v>1</v>
      </c>
      <c r="G98" s="29" t="n">
        <f aca="false">G27</f>
        <v>0</v>
      </c>
      <c r="H98" s="29" t="n">
        <f aca="false">TRUNC(G98*(1+$G$2),2)</f>
        <v>0</v>
      </c>
      <c r="I98" s="29" t="n">
        <f aca="false">F98*H98</f>
        <v>0</v>
      </c>
      <c r="J98" s="24" t="e">
        <f aca="false">I98/$J$124</f>
        <v>#DIV/0!</v>
      </c>
      <c r="L98" s="19" t="n">
        <f aca="false">F98*G98</f>
        <v>0</v>
      </c>
    </row>
    <row r="99" s="19" customFormat="true" ht="25.5" hidden="false" customHeight="true" outlineLevel="0" collapsed="false">
      <c r="A99" s="25" t="s">
        <v>209</v>
      </c>
      <c r="B99" s="26" t="s">
        <v>120</v>
      </c>
      <c r="C99" s="26" t="s">
        <v>68</v>
      </c>
      <c r="D99" s="27" t="s">
        <v>121</v>
      </c>
      <c r="E99" s="26" t="s">
        <v>70</v>
      </c>
      <c r="F99" s="26" t="n">
        <v>1</v>
      </c>
      <c r="G99" s="29" t="n">
        <f aca="false">G28</f>
        <v>0</v>
      </c>
      <c r="H99" s="29" t="n">
        <f aca="false">TRUNC(G99*(1+$G$2),2)</f>
        <v>0</v>
      </c>
      <c r="I99" s="29" t="n">
        <f aca="false">F99*H99</f>
        <v>0</v>
      </c>
      <c r="J99" s="24" t="e">
        <f aca="false">I99/$J$124</f>
        <v>#DIV/0!</v>
      </c>
      <c r="L99" s="19" t="n">
        <f aca="false">F99*G99</f>
        <v>0</v>
      </c>
    </row>
    <row r="100" s="19" customFormat="true" ht="24" hidden="false" customHeight="true" outlineLevel="0" collapsed="false">
      <c r="A100" s="20" t="s">
        <v>210</v>
      </c>
      <c r="B100" s="21"/>
      <c r="C100" s="21"/>
      <c r="D100" s="22" t="s">
        <v>211</v>
      </c>
      <c r="E100" s="22"/>
      <c r="F100" s="21"/>
      <c r="G100" s="22"/>
      <c r="H100" s="29"/>
      <c r="I100" s="23" t="n">
        <f aca="false">SUM(I101:I103)</f>
        <v>0</v>
      </c>
      <c r="J100" s="30" t="e">
        <f aca="false">I100/$J$124</f>
        <v>#DIV/0!</v>
      </c>
      <c r="L100" s="19" t="n">
        <f aca="false">F100*G100</f>
        <v>0</v>
      </c>
    </row>
    <row r="101" s="19" customFormat="true" ht="39" hidden="false" customHeight="true" outlineLevel="0" collapsed="false">
      <c r="A101" s="25" t="s">
        <v>212</v>
      </c>
      <c r="B101" s="26" t="s">
        <v>213</v>
      </c>
      <c r="C101" s="26" t="s">
        <v>68</v>
      </c>
      <c r="D101" s="27" t="s">
        <v>214</v>
      </c>
      <c r="E101" s="26" t="s">
        <v>70</v>
      </c>
      <c r="F101" s="26" t="n">
        <v>1</v>
      </c>
      <c r="G101" s="28" t="n">
        <v>0</v>
      </c>
      <c r="H101" s="29" t="n">
        <f aca="false">TRUNC(G101*(1+$G$2),2)</f>
        <v>0</v>
      </c>
      <c r="I101" s="29" t="n">
        <f aca="false">F101*H101</f>
        <v>0</v>
      </c>
      <c r="J101" s="24" t="e">
        <f aca="false">I101/$J$124</f>
        <v>#DIV/0!</v>
      </c>
      <c r="L101" s="19" t="n">
        <f aca="false">F101*G101</f>
        <v>0</v>
      </c>
    </row>
    <row r="102" s="19" customFormat="true" ht="25.5" hidden="false" customHeight="true" outlineLevel="0" collapsed="false">
      <c r="A102" s="25" t="s">
        <v>215</v>
      </c>
      <c r="B102" s="26" t="s">
        <v>216</v>
      </c>
      <c r="C102" s="26" t="s">
        <v>68</v>
      </c>
      <c r="D102" s="27" t="s">
        <v>217</v>
      </c>
      <c r="E102" s="26" t="s">
        <v>70</v>
      </c>
      <c r="F102" s="26" t="n">
        <v>1</v>
      </c>
      <c r="G102" s="28" t="n">
        <v>0</v>
      </c>
      <c r="H102" s="29" t="n">
        <f aca="false">TRUNC(G102*(1+$G$2),2)</f>
        <v>0</v>
      </c>
      <c r="I102" s="29" t="n">
        <f aca="false">F102*H102</f>
        <v>0</v>
      </c>
      <c r="J102" s="24" t="e">
        <f aca="false">I102/$J$124</f>
        <v>#DIV/0!</v>
      </c>
      <c r="L102" s="19" t="n">
        <f aca="false">F102*G102</f>
        <v>0</v>
      </c>
    </row>
    <row r="103" s="19" customFormat="true" ht="25.5" hidden="false" customHeight="true" outlineLevel="0" collapsed="false">
      <c r="A103" s="25" t="s">
        <v>218</v>
      </c>
      <c r="B103" s="26" t="s">
        <v>219</v>
      </c>
      <c r="C103" s="26" t="s">
        <v>68</v>
      </c>
      <c r="D103" s="27" t="s">
        <v>220</v>
      </c>
      <c r="E103" s="26" t="s">
        <v>221</v>
      </c>
      <c r="F103" s="26" t="n">
        <v>1</v>
      </c>
      <c r="G103" s="28" t="n">
        <v>0</v>
      </c>
      <c r="H103" s="29" t="n">
        <f aca="false">TRUNC(G103*(1+$G$2),2)</f>
        <v>0</v>
      </c>
      <c r="I103" s="29" t="n">
        <f aca="false">F103*H103</f>
        <v>0</v>
      </c>
      <c r="J103" s="24" t="e">
        <f aca="false">I103/$J$124</f>
        <v>#DIV/0!</v>
      </c>
      <c r="L103" s="19" t="n">
        <f aca="false">F103*G103</f>
        <v>0</v>
      </c>
    </row>
    <row r="104" s="19" customFormat="true" ht="24" hidden="false" customHeight="true" outlineLevel="0" collapsed="false">
      <c r="A104" s="20" t="s">
        <v>222</v>
      </c>
      <c r="B104" s="21"/>
      <c r="C104" s="21"/>
      <c r="D104" s="22" t="s">
        <v>223</v>
      </c>
      <c r="E104" s="22"/>
      <c r="F104" s="21"/>
      <c r="G104" s="28" t="n">
        <v>0</v>
      </c>
      <c r="H104" s="29"/>
      <c r="I104" s="23" t="n">
        <f aca="false">SUM(I105:I107)</f>
        <v>0</v>
      </c>
      <c r="J104" s="30" t="e">
        <f aca="false">I104/$J$124</f>
        <v>#DIV/0!</v>
      </c>
      <c r="L104" s="19" t="n">
        <f aca="false">F104*G104</f>
        <v>0</v>
      </c>
    </row>
    <row r="105" s="19" customFormat="true" ht="39" hidden="false" customHeight="true" outlineLevel="0" collapsed="false">
      <c r="A105" s="25" t="s">
        <v>224</v>
      </c>
      <c r="B105" s="26" t="s">
        <v>225</v>
      </c>
      <c r="C105" s="26" t="s">
        <v>56</v>
      </c>
      <c r="D105" s="27" t="s">
        <v>226</v>
      </c>
      <c r="E105" s="26" t="s">
        <v>78</v>
      </c>
      <c r="F105" s="26" t="n">
        <v>18</v>
      </c>
      <c r="G105" s="28" t="n">
        <v>0</v>
      </c>
      <c r="H105" s="29" t="n">
        <f aca="false">TRUNC(G105*(1+$G$2),2)</f>
        <v>0</v>
      </c>
      <c r="I105" s="29" t="n">
        <f aca="false">F105*H105</f>
        <v>0</v>
      </c>
      <c r="J105" s="24" t="e">
        <f aca="false">I105/$J$124</f>
        <v>#DIV/0!</v>
      </c>
      <c r="L105" s="19" t="n">
        <f aca="false">F105*G105</f>
        <v>0</v>
      </c>
    </row>
    <row r="106" s="19" customFormat="true" ht="51.75" hidden="false" customHeight="true" outlineLevel="0" collapsed="false">
      <c r="A106" s="25" t="s">
        <v>227</v>
      </c>
      <c r="B106" s="26" t="s">
        <v>228</v>
      </c>
      <c r="C106" s="26" t="s">
        <v>68</v>
      </c>
      <c r="D106" s="27" t="s">
        <v>229</v>
      </c>
      <c r="E106" s="26" t="s">
        <v>230</v>
      </c>
      <c r="F106" s="26" t="n">
        <v>130</v>
      </c>
      <c r="G106" s="28" t="n">
        <v>0</v>
      </c>
      <c r="H106" s="29" t="n">
        <f aca="false">TRUNC(G106*(1+$G$2),2)</f>
        <v>0</v>
      </c>
      <c r="I106" s="29" t="n">
        <f aca="false">F106*H106</f>
        <v>0</v>
      </c>
      <c r="J106" s="24" t="e">
        <f aca="false">I106/$J$124</f>
        <v>#DIV/0!</v>
      </c>
      <c r="L106" s="19" t="n">
        <f aca="false">F106*G106</f>
        <v>0</v>
      </c>
    </row>
    <row r="107" s="19" customFormat="true" ht="25.5" hidden="false" customHeight="true" outlineLevel="0" collapsed="false">
      <c r="A107" s="25" t="s">
        <v>231</v>
      </c>
      <c r="B107" s="26" t="s">
        <v>232</v>
      </c>
      <c r="C107" s="26" t="s">
        <v>68</v>
      </c>
      <c r="D107" s="27" t="s">
        <v>233</v>
      </c>
      <c r="E107" s="26" t="s">
        <v>230</v>
      </c>
      <c r="F107" s="26" t="n">
        <v>130</v>
      </c>
      <c r="G107" s="28" t="n">
        <v>0</v>
      </c>
      <c r="H107" s="29" t="n">
        <f aca="false">TRUNC(G107*(1+$G$2),2)</f>
        <v>0</v>
      </c>
      <c r="I107" s="29" t="n">
        <f aca="false">F107*H107</f>
        <v>0</v>
      </c>
      <c r="J107" s="24" t="e">
        <f aca="false">I107/$J$124</f>
        <v>#DIV/0!</v>
      </c>
      <c r="L107" s="19" t="n">
        <f aca="false">F107*G107</f>
        <v>0</v>
      </c>
    </row>
    <row r="108" s="19" customFormat="true" ht="24" hidden="false" customHeight="true" outlineLevel="0" collapsed="false">
      <c r="A108" s="20" t="s">
        <v>234</v>
      </c>
      <c r="B108" s="21"/>
      <c r="C108" s="21"/>
      <c r="D108" s="22" t="s">
        <v>235</v>
      </c>
      <c r="E108" s="22"/>
      <c r="F108" s="21"/>
      <c r="G108" s="22"/>
      <c r="H108" s="29"/>
      <c r="I108" s="23" t="n">
        <f aca="false">I109+I112+I115+I118</f>
        <v>0</v>
      </c>
      <c r="J108" s="30" t="e">
        <f aca="false">I108/$J$124</f>
        <v>#DIV/0!</v>
      </c>
      <c r="L108" s="19" t="n">
        <f aca="false">F108*G108</f>
        <v>0</v>
      </c>
    </row>
    <row r="109" s="19" customFormat="true" ht="24" hidden="false" customHeight="true" outlineLevel="0" collapsed="false">
      <c r="A109" s="20" t="s">
        <v>236</v>
      </c>
      <c r="B109" s="21"/>
      <c r="C109" s="21"/>
      <c r="D109" s="22" t="s">
        <v>63</v>
      </c>
      <c r="E109" s="22"/>
      <c r="F109" s="21"/>
      <c r="G109" s="22"/>
      <c r="H109" s="29"/>
      <c r="I109" s="23" t="n">
        <f aca="false">SUM(I110:I111)</f>
        <v>0</v>
      </c>
      <c r="J109" s="30" t="e">
        <f aca="false">I109/$J$124</f>
        <v>#DIV/0!</v>
      </c>
      <c r="L109" s="19" t="n">
        <f aca="false">F109*G109</f>
        <v>0</v>
      </c>
    </row>
    <row r="110" s="19" customFormat="true" ht="25.5" hidden="false" customHeight="true" outlineLevel="0" collapsed="false">
      <c r="A110" s="25" t="s">
        <v>237</v>
      </c>
      <c r="B110" s="26" t="s">
        <v>238</v>
      </c>
      <c r="C110" s="26" t="s">
        <v>56</v>
      </c>
      <c r="D110" s="27" t="s">
        <v>239</v>
      </c>
      <c r="E110" s="26" t="s">
        <v>78</v>
      </c>
      <c r="F110" s="26" t="n">
        <v>2</v>
      </c>
      <c r="G110" s="28" t="n">
        <v>0</v>
      </c>
      <c r="H110" s="29" t="n">
        <f aca="false">TRUNC(G110*(1+$G$2),2)</f>
        <v>0</v>
      </c>
      <c r="I110" s="29" t="n">
        <f aca="false">F110*H110</f>
        <v>0</v>
      </c>
      <c r="J110" s="24" t="e">
        <f aca="false">I110/$J$124</f>
        <v>#DIV/0!</v>
      </c>
      <c r="L110" s="19" t="n">
        <f aca="false">F110*G110</f>
        <v>0</v>
      </c>
    </row>
    <row r="111" s="19" customFormat="true" ht="25.5" hidden="false" customHeight="true" outlineLevel="0" collapsed="false">
      <c r="A111" s="25" t="s">
        <v>240</v>
      </c>
      <c r="B111" s="26" t="s">
        <v>241</v>
      </c>
      <c r="C111" s="26" t="s">
        <v>68</v>
      </c>
      <c r="D111" s="27" t="s">
        <v>242</v>
      </c>
      <c r="E111" s="26" t="s">
        <v>70</v>
      </c>
      <c r="F111" s="26" t="n">
        <v>4</v>
      </c>
      <c r="G111" s="28" t="n">
        <v>0</v>
      </c>
      <c r="H111" s="29" t="n">
        <f aca="false">TRUNC(G111*(1+$G$2),2)</f>
        <v>0</v>
      </c>
      <c r="I111" s="29" t="n">
        <f aca="false">F111*H111</f>
        <v>0</v>
      </c>
      <c r="J111" s="24" t="e">
        <f aca="false">I111/$J$124</f>
        <v>#DIV/0!</v>
      </c>
      <c r="L111" s="19" t="n">
        <f aca="false">F111*G111</f>
        <v>0</v>
      </c>
    </row>
    <row r="112" s="19" customFormat="true" ht="24" hidden="false" customHeight="true" outlineLevel="0" collapsed="false">
      <c r="A112" s="20" t="s">
        <v>243</v>
      </c>
      <c r="B112" s="21"/>
      <c r="C112" s="21"/>
      <c r="D112" s="22" t="s">
        <v>244</v>
      </c>
      <c r="E112" s="22"/>
      <c r="F112" s="21"/>
      <c r="G112" s="22"/>
      <c r="H112" s="29"/>
      <c r="I112" s="23" t="n">
        <f aca="false">SUM(I113:I114)</f>
        <v>0</v>
      </c>
      <c r="J112" s="30" t="e">
        <f aca="false">I112/$J$124</f>
        <v>#DIV/0!</v>
      </c>
      <c r="L112" s="19" t="n">
        <f aca="false">F112*G112</f>
        <v>0</v>
      </c>
    </row>
    <row r="113" s="19" customFormat="true" ht="25.5" hidden="false" customHeight="true" outlineLevel="0" collapsed="false">
      <c r="A113" s="25" t="s">
        <v>245</v>
      </c>
      <c r="B113" s="26" t="s">
        <v>238</v>
      </c>
      <c r="C113" s="26" t="s">
        <v>56</v>
      </c>
      <c r="D113" s="27" t="s">
        <v>239</v>
      </c>
      <c r="E113" s="26" t="s">
        <v>78</v>
      </c>
      <c r="F113" s="26" t="n">
        <v>2</v>
      </c>
      <c r="G113" s="29" t="n">
        <f aca="false">G110</f>
        <v>0</v>
      </c>
      <c r="H113" s="29" t="n">
        <f aca="false">TRUNC(G113*(1+$G$2),2)</f>
        <v>0</v>
      </c>
      <c r="I113" s="29" t="n">
        <f aca="false">F113*H113</f>
        <v>0</v>
      </c>
      <c r="J113" s="24" t="e">
        <f aca="false">I113/$J$124</f>
        <v>#DIV/0!</v>
      </c>
      <c r="L113" s="19" t="n">
        <f aca="false">F113*G113</f>
        <v>0</v>
      </c>
    </row>
    <row r="114" s="19" customFormat="true" ht="25.5" hidden="false" customHeight="true" outlineLevel="0" collapsed="false">
      <c r="A114" s="25" t="s">
        <v>246</v>
      </c>
      <c r="B114" s="26" t="s">
        <v>241</v>
      </c>
      <c r="C114" s="26" t="s">
        <v>68</v>
      </c>
      <c r="D114" s="27" t="s">
        <v>242</v>
      </c>
      <c r="E114" s="26" t="s">
        <v>70</v>
      </c>
      <c r="F114" s="26" t="n">
        <v>4</v>
      </c>
      <c r="G114" s="29" t="n">
        <f aca="false">G111</f>
        <v>0</v>
      </c>
      <c r="H114" s="29" t="n">
        <f aca="false">TRUNC(G114*(1+$G$2),2)</f>
        <v>0</v>
      </c>
      <c r="I114" s="29" t="n">
        <f aca="false">F114*H114</f>
        <v>0</v>
      </c>
      <c r="J114" s="24" t="e">
        <f aca="false">I114/$J$124</f>
        <v>#DIV/0!</v>
      </c>
      <c r="L114" s="19" t="n">
        <f aca="false">F114*G114</f>
        <v>0</v>
      </c>
    </row>
    <row r="115" s="19" customFormat="true" ht="24" hidden="false" customHeight="true" outlineLevel="0" collapsed="false">
      <c r="A115" s="20" t="s">
        <v>247</v>
      </c>
      <c r="B115" s="21"/>
      <c r="C115" s="21"/>
      <c r="D115" s="22" t="s">
        <v>163</v>
      </c>
      <c r="E115" s="22"/>
      <c r="F115" s="21"/>
      <c r="G115" s="22"/>
      <c r="H115" s="29"/>
      <c r="I115" s="23" t="n">
        <f aca="false">SUM(I116:I117)</f>
        <v>0</v>
      </c>
      <c r="J115" s="30" t="e">
        <f aca="false">I115/$J$124</f>
        <v>#DIV/0!</v>
      </c>
      <c r="L115" s="19" t="n">
        <f aca="false">F115*G115</f>
        <v>0</v>
      </c>
    </row>
    <row r="116" s="19" customFormat="true" ht="25.5" hidden="false" customHeight="true" outlineLevel="0" collapsed="false">
      <c r="A116" s="25" t="s">
        <v>248</v>
      </c>
      <c r="B116" s="26" t="s">
        <v>238</v>
      </c>
      <c r="C116" s="26" t="s">
        <v>56</v>
      </c>
      <c r="D116" s="27" t="s">
        <v>239</v>
      </c>
      <c r="E116" s="26" t="s">
        <v>78</v>
      </c>
      <c r="F116" s="26" t="n">
        <v>2</v>
      </c>
      <c r="G116" s="29" t="n">
        <f aca="false">G110</f>
        <v>0</v>
      </c>
      <c r="H116" s="29" t="n">
        <f aca="false">TRUNC(G116*(1+$G$2),2)</f>
        <v>0</v>
      </c>
      <c r="I116" s="29" t="n">
        <f aca="false">F116*H116</f>
        <v>0</v>
      </c>
      <c r="J116" s="24" t="e">
        <f aca="false">I116/$J$124</f>
        <v>#DIV/0!</v>
      </c>
      <c r="L116" s="19" t="n">
        <f aca="false">F116*G116</f>
        <v>0</v>
      </c>
    </row>
    <row r="117" s="19" customFormat="true" ht="25.5" hidden="false" customHeight="true" outlineLevel="0" collapsed="false">
      <c r="A117" s="25" t="s">
        <v>249</v>
      </c>
      <c r="B117" s="26" t="s">
        <v>241</v>
      </c>
      <c r="C117" s="26" t="s">
        <v>68</v>
      </c>
      <c r="D117" s="27" t="s">
        <v>242</v>
      </c>
      <c r="E117" s="26" t="s">
        <v>70</v>
      </c>
      <c r="F117" s="26" t="n">
        <v>4</v>
      </c>
      <c r="G117" s="29" t="n">
        <f aca="false">G111</f>
        <v>0</v>
      </c>
      <c r="H117" s="29" t="n">
        <f aca="false">TRUNC(G117*(1+$G$2),2)</f>
        <v>0</v>
      </c>
      <c r="I117" s="29" t="n">
        <f aca="false">F117*H117</f>
        <v>0</v>
      </c>
      <c r="J117" s="24" t="e">
        <f aca="false">I117/$J$124</f>
        <v>#DIV/0!</v>
      </c>
      <c r="L117" s="19" t="n">
        <f aca="false">F117*G117</f>
        <v>0</v>
      </c>
    </row>
    <row r="118" s="19" customFormat="true" ht="24" hidden="false" customHeight="true" outlineLevel="0" collapsed="false">
      <c r="A118" s="20" t="s">
        <v>250</v>
      </c>
      <c r="B118" s="21"/>
      <c r="C118" s="21"/>
      <c r="D118" s="22" t="s">
        <v>186</v>
      </c>
      <c r="E118" s="22"/>
      <c r="F118" s="21"/>
      <c r="G118" s="22"/>
      <c r="H118" s="29"/>
      <c r="I118" s="23" t="n">
        <f aca="false">SUM(I119:I120)</f>
        <v>0</v>
      </c>
      <c r="J118" s="30" t="e">
        <f aca="false">I118/$J$124</f>
        <v>#DIV/0!</v>
      </c>
      <c r="L118" s="19" t="n">
        <f aca="false">F118*G118</f>
        <v>0</v>
      </c>
    </row>
    <row r="119" s="19" customFormat="true" ht="25.5" hidden="false" customHeight="true" outlineLevel="0" collapsed="false">
      <c r="A119" s="25" t="s">
        <v>251</v>
      </c>
      <c r="B119" s="26" t="s">
        <v>238</v>
      </c>
      <c r="C119" s="26" t="s">
        <v>56</v>
      </c>
      <c r="D119" s="27" t="s">
        <v>239</v>
      </c>
      <c r="E119" s="26" t="s">
        <v>78</v>
      </c>
      <c r="F119" s="26" t="n">
        <v>2</v>
      </c>
      <c r="G119" s="29" t="n">
        <f aca="false">G110</f>
        <v>0</v>
      </c>
      <c r="H119" s="29" t="n">
        <f aca="false">TRUNC(G119*(1+$G$2),2)</f>
        <v>0</v>
      </c>
      <c r="I119" s="29" t="n">
        <f aca="false">F119*H119</f>
        <v>0</v>
      </c>
      <c r="J119" s="24" t="e">
        <f aca="false">I119/$J$124</f>
        <v>#DIV/0!</v>
      </c>
      <c r="L119" s="19" t="n">
        <f aca="false">F119*G119</f>
        <v>0</v>
      </c>
    </row>
    <row r="120" s="19" customFormat="true" ht="25.5" hidden="false" customHeight="true" outlineLevel="0" collapsed="false">
      <c r="A120" s="25" t="s">
        <v>252</v>
      </c>
      <c r="B120" s="26" t="s">
        <v>241</v>
      </c>
      <c r="C120" s="26" t="s">
        <v>68</v>
      </c>
      <c r="D120" s="27" t="s">
        <v>242</v>
      </c>
      <c r="E120" s="26" t="s">
        <v>70</v>
      </c>
      <c r="F120" s="26" t="n">
        <v>2</v>
      </c>
      <c r="G120" s="29" t="n">
        <f aca="false">G111</f>
        <v>0</v>
      </c>
      <c r="H120" s="29" t="n">
        <f aca="false">TRUNC(G120*(1+$G$2),2)</f>
        <v>0</v>
      </c>
      <c r="I120" s="29" t="n">
        <f aca="false">F120*H120</f>
        <v>0</v>
      </c>
      <c r="J120" s="24" t="e">
        <f aca="false">I120/$J$124</f>
        <v>#DIV/0!</v>
      </c>
      <c r="L120" s="19" t="n">
        <f aca="false">F120*G120</f>
        <v>0</v>
      </c>
    </row>
    <row r="121" customFormat="false" ht="13.5" hidden="false" customHeight="false" outlineLevel="0" collapsed="false">
      <c r="A121" s="31"/>
      <c r="B121" s="32"/>
      <c r="C121" s="32"/>
      <c r="D121" s="32"/>
      <c r="E121" s="32"/>
      <c r="F121" s="32"/>
      <c r="G121" s="32"/>
      <c r="H121" s="32"/>
      <c r="I121" s="32"/>
      <c r="J121" s="33"/>
    </row>
    <row r="122" customFormat="false" ht="13.5" hidden="false" customHeight="true" outlineLevel="0" collapsed="false">
      <c r="A122" s="34" t="s">
        <v>253</v>
      </c>
      <c r="B122" s="34"/>
      <c r="C122" s="34"/>
      <c r="D122" s="35"/>
      <c r="E122" s="36"/>
      <c r="F122" s="12" t="s">
        <v>254</v>
      </c>
      <c r="G122" s="12"/>
      <c r="H122" s="37"/>
      <c r="I122" s="38"/>
      <c r="J122" s="39" t="n">
        <f aca="false">SUM(L7:L120)</f>
        <v>0</v>
      </c>
    </row>
    <row r="123" customFormat="false" ht="13.5" hidden="false" customHeight="true" outlineLevel="0" collapsed="false">
      <c r="A123" s="34" t="s">
        <v>255</v>
      </c>
      <c r="B123" s="34"/>
      <c r="C123" s="34"/>
      <c r="D123" s="35"/>
      <c r="E123" s="36"/>
      <c r="F123" s="12" t="s">
        <v>256</v>
      </c>
      <c r="G123" s="12"/>
      <c r="H123" s="37"/>
      <c r="I123" s="38"/>
      <c r="J123" s="39" t="n">
        <f aca="false">J124-J122</f>
        <v>0</v>
      </c>
    </row>
    <row r="124" customFormat="false" ht="13.5" hidden="false" customHeight="true" outlineLevel="0" collapsed="false">
      <c r="A124" s="34" t="s">
        <v>257</v>
      </c>
      <c r="B124" s="34"/>
      <c r="C124" s="34"/>
      <c r="D124" s="35"/>
      <c r="E124" s="36"/>
      <c r="F124" s="12" t="s">
        <v>258</v>
      </c>
      <c r="G124" s="12"/>
      <c r="H124" s="37"/>
      <c r="I124" s="38"/>
      <c r="J124" s="39" t="n">
        <f aca="false">I5+I108</f>
        <v>0</v>
      </c>
    </row>
    <row r="125" customFormat="false" ht="60" hidden="false" customHeight="true" outlineLevel="0" collapsed="false">
      <c r="A125" s="40"/>
      <c r="B125" s="41"/>
      <c r="C125" s="41"/>
      <c r="D125" s="41"/>
      <c r="E125" s="41"/>
      <c r="F125" s="41"/>
      <c r="G125" s="41"/>
      <c r="H125" s="41"/>
      <c r="I125" s="41"/>
      <c r="J125" s="42"/>
    </row>
    <row r="126" customFormat="false" ht="69.75" hidden="false" customHeight="true" outlineLevel="0" collapsed="false">
      <c r="A126" s="43"/>
      <c r="B126" s="43"/>
      <c r="C126" s="43"/>
      <c r="D126" s="43"/>
      <c r="E126" s="43"/>
      <c r="F126" s="43"/>
      <c r="G126" s="43"/>
      <c r="H126" s="43"/>
      <c r="I126" s="43"/>
      <c r="J126" s="43"/>
    </row>
  </sheetData>
  <mergeCells count="14">
    <mergeCell ref="E1:F1"/>
    <mergeCell ref="G1:H1"/>
    <mergeCell ref="I1:J1"/>
    <mergeCell ref="E2:F2"/>
    <mergeCell ref="G2:H2"/>
    <mergeCell ref="I2:J2"/>
    <mergeCell ref="A3:J3"/>
    <mergeCell ref="A122:C122"/>
    <mergeCell ref="F122:G122"/>
    <mergeCell ref="A123:C123"/>
    <mergeCell ref="F123:G123"/>
    <mergeCell ref="A124:C124"/>
    <mergeCell ref="F124:G124"/>
    <mergeCell ref="A126:J126"/>
  </mergeCells>
  <printOptions headings="false" gridLines="false" gridLinesSet="true" horizontalCentered="false" verticalCentered="false"/>
  <pageMargins left="0.5" right="0.5" top="1" bottom="1" header="0.5" footer="0.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&amp;L &amp;CInstituto Nacional do Seguro Social - INSS
CNPJ: 29.979.036/0908-91 </oddHeader>
    <oddFooter>&amp;L &amp;CSetor de Autarquias Sul, Quadra 02 Bloco O - Asa Sul - Brasília / DF
(30) 4971-54 / marisete.bassanesi@inss.gov.br 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LibreOffice/7.3.5.2$Windows_X86_64 LibreOffice_project/184fe81b8c8c30d8b5082578aee2fed2ea847c01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2025-06-06T14:23:39Z</dcterms:created>
  <dc:creator>axlsx</dc:creator>
  <dc:description/>
  <dc:language>pt-BR</dc:language>
  <cp:lastModifiedBy>Usuario</cp:lastModifiedBy>
  <dcterms:modified xsi:type="dcterms:W3CDTF">2025-06-11T14:17:50Z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